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266ecad91a27c6/Desktop/申請/"/>
    </mc:Choice>
  </mc:AlternateContent>
  <xr:revisionPtr revIDLastSave="3" documentId="8_{73436ED3-6401-48C2-8941-9EDCAC102592}" xr6:coauthVersionLast="47" xr6:coauthVersionMax="47" xr10:uidLastSave="{03A409C7-9F08-4620-BB02-DEAFFE754678}"/>
  <bookViews>
    <workbookView xWindow="-108" yWindow="-108" windowWidth="23256" windowHeight="12456" activeTab="1" xr2:uid="{00000000-000D-0000-FFFF-FFFF00000000}"/>
  </bookViews>
  <sheets>
    <sheet name="登録管理" sheetId="1" r:id="rId1"/>
    <sheet name="申込記入表" sheetId="3" r:id="rId2"/>
    <sheet name="申込総括表" sheetId="4" r:id="rId3"/>
    <sheet name="（不要）所属一覧" sheetId="5" state="hidden" r:id="rId4"/>
    <sheet name="設定" sheetId="2" state="hidden" r:id="rId5"/>
  </sheets>
  <definedNames>
    <definedName name="区分">設定!$A$2:$A$7</definedName>
    <definedName name="女子4×100mR">設定!$M$3:$M$8</definedName>
    <definedName name="女子4×100mRﾒﾝﾊﾞｰ">設定!$M$18:$M$23</definedName>
    <definedName name="女子4×400mR">設定!$M$10:$M$15</definedName>
    <definedName name="女子4×400mRﾒﾝﾊﾞｰ">設定!$M$25:$M$30</definedName>
    <definedName name="女子種目">設定!$H$2:$H$47</definedName>
    <definedName name="小学23">設定!$B$8</definedName>
    <definedName name="性別">設定!$B$2:$B$4</definedName>
    <definedName name="男子4×100mR">設定!$K$3:$K$8</definedName>
    <definedName name="男子4×100mRﾒﾝﾊﾞｰ">設定!$K$18:$K$23</definedName>
    <definedName name="男子4×400mR">設定!$K$10:$K$15</definedName>
    <definedName name="男子4×400mRﾒﾝﾊﾞｰ">設定!$K$25:$K$30</definedName>
    <definedName name="男子種目">設定!$E$2:$E$47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C4" i="3"/>
  <c r="A17" i="4"/>
  <c r="C17" i="4" s="1"/>
  <c r="D17" i="4" s="1"/>
  <c r="A18" i="4"/>
  <c r="C18" i="4" s="1"/>
  <c r="D18" i="4" s="1"/>
  <c r="A19" i="4"/>
  <c r="C19" i="4" s="1"/>
  <c r="D19" i="4" s="1"/>
  <c r="A20" i="4"/>
  <c r="C20" i="4" s="1"/>
  <c r="D20" i="4" s="1"/>
  <c r="A21" i="4"/>
  <c r="C21" i="4" s="1"/>
  <c r="D21" i="4" s="1"/>
  <c r="A22" i="4"/>
  <c r="C22" i="4" s="1"/>
  <c r="D22" i="4" s="1"/>
  <c r="A23" i="4"/>
  <c r="C23" i="4" s="1"/>
  <c r="D23" i="4" s="1"/>
  <c r="A24" i="4"/>
  <c r="C24" i="4" s="1"/>
  <c r="D24" i="4" s="1"/>
  <c r="A25" i="4"/>
  <c r="C25" i="4" s="1"/>
  <c r="D25" i="4" s="1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D48" i="4" s="1"/>
  <c r="C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E17" i="4"/>
  <c r="E18" i="4"/>
  <c r="G18" i="4" s="1"/>
  <c r="H18" i="4" s="1"/>
  <c r="E19" i="4"/>
  <c r="G19" i="4" s="1"/>
  <c r="H19" i="4" s="1"/>
  <c r="E20" i="4"/>
  <c r="G20" i="4" s="1"/>
  <c r="H20" i="4" s="1"/>
  <c r="E21" i="4"/>
  <c r="G21" i="4" s="1"/>
  <c r="H21" i="4" s="1"/>
  <c r="E22" i="4"/>
  <c r="G22" i="4" s="1"/>
  <c r="H22" i="4" s="1"/>
  <c r="E23" i="4"/>
  <c r="G23" i="4" s="1"/>
  <c r="H23" i="4" s="1"/>
  <c r="E24" i="4"/>
  <c r="G24" i="4" s="1"/>
  <c r="H24" i="4" s="1"/>
  <c r="E25" i="4"/>
  <c r="G25" i="4" s="1"/>
  <c r="H25" i="4" s="1"/>
  <c r="E26" i="4"/>
  <c r="E27" i="4"/>
  <c r="E28" i="4"/>
  <c r="E29" i="4"/>
  <c r="H29" i="4" s="1"/>
  <c r="E30" i="4"/>
  <c r="E31" i="4"/>
  <c r="E32" i="4"/>
  <c r="E33" i="4"/>
  <c r="H33" i="4" s="1"/>
  <c r="E34" i="4"/>
  <c r="E35" i="4"/>
  <c r="E36" i="4"/>
  <c r="E37" i="4"/>
  <c r="H37" i="4" s="1"/>
  <c r="E38" i="4"/>
  <c r="E39" i="4"/>
  <c r="E40" i="4"/>
  <c r="E41" i="4"/>
  <c r="E42" i="4"/>
  <c r="E43" i="4"/>
  <c r="E44" i="4"/>
  <c r="H44" i="4" s="1"/>
  <c r="E45" i="4"/>
  <c r="H45" i="4" s="1"/>
  <c r="E46" i="4"/>
  <c r="E47" i="4"/>
  <c r="E48" i="4"/>
  <c r="E49" i="4"/>
  <c r="H49" i="4" s="1"/>
  <c r="E50" i="4"/>
  <c r="E51" i="4"/>
  <c r="E52" i="4"/>
  <c r="E53" i="4"/>
  <c r="H53" i="4" s="1"/>
  <c r="E54" i="4"/>
  <c r="E55" i="4"/>
  <c r="E56" i="4"/>
  <c r="H56" i="4" s="1"/>
  <c r="E57" i="4"/>
  <c r="E58" i="4"/>
  <c r="E59" i="4"/>
  <c r="E60" i="4"/>
  <c r="H60" i="4" s="1"/>
  <c r="E61" i="4"/>
  <c r="H61" i="4" s="1"/>
  <c r="B115" i="3"/>
  <c r="O115" i="3" s="1"/>
  <c r="B114" i="3"/>
  <c r="P114" i="3" s="1"/>
  <c r="B113" i="3"/>
  <c r="B112" i="3"/>
  <c r="P112" i="3" s="1"/>
  <c r="B111" i="3"/>
  <c r="O111" i="3" s="1"/>
  <c r="B110" i="3"/>
  <c r="P110" i="3" s="1"/>
  <c r="B109" i="3"/>
  <c r="O109" i="3" s="1"/>
  <c r="B108" i="3"/>
  <c r="O108" i="3" s="1"/>
  <c r="B107" i="3"/>
  <c r="B106" i="3"/>
  <c r="P106" i="3" s="1"/>
  <c r="B105" i="3"/>
  <c r="O105" i="3" s="1"/>
  <c r="B104" i="3"/>
  <c r="P104" i="3" s="1"/>
  <c r="B103" i="3"/>
  <c r="P103" i="3" s="1"/>
  <c r="B102" i="3"/>
  <c r="P102" i="3" s="1"/>
  <c r="B101" i="3"/>
  <c r="B100" i="3"/>
  <c r="O100" i="3" s="1"/>
  <c r="B99" i="3"/>
  <c r="O99" i="3" s="1"/>
  <c r="B98" i="3"/>
  <c r="P98" i="3" s="1"/>
  <c r="B97" i="3"/>
  <c r="B96" i="3"/>
  <c r="P96" i="3" s="1"/>
  <c r="B95" i="3"/>
  <c r="B94" i="3"/>
  <c r="P94" i="3" s="1"/>
  <c r="B93" i="3"/>
  <c r="O93" i="3" s="1"/>
  <c r="B92" i="3"/>
  <c r="O92" i="3" s="1"/>
  <c r="B91" i="3"/>
  <c r="B90" i="3"/>
  <c r="B89" i="3"/>
  <c r="B88" i="3"/>
  <c r="P88" i="3" s="1"/>
  <c r="B87" i="3"/>
  <c r="P87" i="3" s="1"/>
  <c r="B86" i="3"/>
  <c r="P86" i="3" s="1"/>
  <c r="B85" i="3"/>
  <c r="O85" i="3" s="1"/>
  <c r="B84" i="3"/>
  <c r="O84" i="3" s="1"/>
  <c r="B83" i="3"/>
  <c r="B82" i="3"/>
  <c r="O82" i="3" s="1"/>
  <c r="B81" i="3"/>
  <c r="O81" i="3" s="1"/>
  <c r="B80" i="3"/>
  <c r="P80" i="3" s="1"/>
  <c r="B79" i="3"/>
  <c r="O79" i="3" s="1"/>
  <c r="B78" i="3"/>
  <c r="P78" i="3" s="1"/>
  <c r="B77" i="3"/>
  <c r="B76" i="3"/>
  <c r="O76" i="3" s="1"/>
  <c r="B75" i="3"/>
  <c r="O75" i="3" s="1"/>
  <c r="B74" i="3"/>
  <c r="B73" i="3"/>
  <c r="O73" i="3" s="1"/>
  <c r="B72" i="3"/>
  <c r="P72" i="3" s="1"/>
  <c r="B71" i="3"/>
  <c r="O71" i="3" s="1"/>
  <c r="B70" i="3"/>
  <c r="P70" i="3" s="1"/>
  <c r="B69" i="3"/>
  <c r="B68" i="3"/>
  <c r="O68" i="3" s="1"/>
  <c r="B67" i="3"/>
  <c r="O67" i="3" s="1"/>
  <c r="B66" i="3"/>
  <c r="P66" i="3" s="1"/>
  <c r="B65" i="3"/>
  <c r="O65" i="3" s="1"/>
  <c r="B64" i="3"/>
  <c r="P64" i="3" s="1"/>
  <c r="B63" i="3"/>
  <c r="O63" i="3" s="1"/>
  <c r="B62" i="3"/>
  <c r="P62" i="3" s="1"/>
  <c r="B61" i="3"/>
  <c r="O61" i="3" s="1"/>
  <c r="B60" i="3"/>
  <c r="O60" i="3" s="1"/>
  <c r="B59" i="3"/>
  <c r="O59" i="3" s="1"/>
  <c r="B58" i="3"/>
  <c r="O58" i="3" s="1"/>
  <c r="B57" i="3"/>
  <c r="O57" i="3" s="1"/>
  <c r="B56" i="3"/>
  <c r="P56" i="3" s="1"/>
  <c r="B55" i="3"/>
  <c r="B54" i="3"/>
  <c r="B53" i="3"/>
  <c r="O53" i="3" s="1"/>
  <c r="B52" i="3"/>
  <c r="O52" i="3" s="1"/>
  <c r="B51" i="3"/>
  <c r="O51" i="3" s="1"/>
  <c r="B50" i="3"/>
  <c r="P50" i="3" s="1"/>
  <c r="B49" i="3"/>
  <c r="O49" i="3" s="1"/>
  <c r="B48" i="3"/>
  <c r="P48" i="3" s="1"/>
  <c r="B47" i="3"/>
  <c r="O47" i="3" s="1"/>
  <c r="B46" i="3"/>
  <c r="P46" i="3" s="1"/>
  <c r="B45" i="3"/>
  <c r="O45" i="3" s="1"/>
  <c r="B44" i="3"/>
  <c r="O44" i="3" s="1"/>
  <c r="B43" i="3"/>
  <c r="O43" i="3" s="1"/>
  <c r="B42" i="3"/>
  <c r="P42" i="3" s="1"/>
  <c r="B41" i="3"/>
  <c r="O41" i="3" s="1"/>
  <c r="B40" i="3"/>
  <c r="P40" i="3" s="1"/>
  <c r="B39" i="3"/>
  <c r="O39" i="3" s="1"/>
  <c r="B38" i="3"/>
  <c r="P38" i="3" s="1"/>
  <c r="B37" i="3"/>
  <c r="O37" i="3" s="1"/>
  <c r="B36" i="3"/>
  <c r="O36" i="3" s="1"/>
  <c r="B35" i="3"/>
  <c r="O35" i="3" s="1"/>
  <c r="B34" i="3"/>
  <c r="O34" i="3" s="1"/>
  <c r="B33" i="3"/>
  <c r="O33" i="3" s="1"/>
  <c r="B32" i="3"/>
  <c r="P32" i="3" s="1"/>
  <c r="B31" i="3"/>
  <c r="O31" i="3" s="1"/>
  <c r="B30" i="3"/>
  <c r="P30" i="3" s="1"/>
  <c r="B29" i="3"/>
  <c r="O29" i="3" s="1"/>
  <c r="B28" i="3"/>
  <c r="O28" i="3" s="1"/>
  <c r="B27" i="3"/>
  <c r="O27" i="3" s="1"/>
  <c r="B26" i="3"/>
  <c r="O26" i="3" s="1"/>
  <c r="B25" i="3"/>
  <c r="O25" i="3" s="1"/>
  <c r="B24" i="3"/>
  <c r="P24" i="3" s="1"/>
  <c r="B23" i="3"/>
  <c r="O23" i="3" s="1"/>
  <c r="B22" i="3"/>
  <c r="P22" i="3" s="1"/>
  <c r="B21" i="3"/>
  <c r="O21" i="3" s="1"/>
  <c r="B20" i="3"/>
  <c r="O20" i="3" s="1"/>
  <c r="B19" i="3"/>
  <c r="O19" i="3" s="1"/>
  <c r="B18" i="3"/>
  <c r="O18" i="3" s="1"/>
  <c r="B17" i="3"/>
  <c r="O17" i="3" s="1"/>
  <c r="B16" i="3"/>
  <c r="P16" i="3" s="1"/>
  <c r="P45" i="3"/>
  <c r="P39" i="3"/>
  <c r="E69" i="4"/>
  <c r="H69" i="4" s="1"/>
  <c r="E68" i="4"/>
  <c r="H68" i="4" s="1"/>
  <c r="A69" i="4"/>
  <c r="A68" i="4"/>
  <c r="K18" i="4"/>
  <c r="N18" i="4" s="1"/>
  <c r="K19" i="4"/>
  <c r="N19" i="4" s="1"/>
  <c r="K20" i="4"/>
  <c r="N20" i="4" s="1"/>
  <c r="K21" i="4"/>
  <c r="N21" i="4" s="1"/>
  <c r="K22" i="4"/>
  <c r="N22" i="4" s="1"/>
  <c r="K23" i="4"/>
  <c r="N23" i="4" s="1"/>
  <c r="K24" i="4"/>
  <c r="N24" i="4" s="1"/>
  <c r="K25" i="4"/>
  <c r="N25" i="4" s="1"/>
  <c r="K26" i="4"/>
  <c r="N26" i="4" s="1"/>
  <c r="K27" i="4"/>
  <c r="N27" i="4" s="1"/>
  <c r="K28" i="4"/>
  <c r="N28" i="4" s="1"/>
  <c r="K29" i="4"/>
  <c r="N29" i="4" s="1"/>
  <c r="K30" i="4"/>
  <c r="N30" i="4" s="1"/>
  <c r="K31" i="4"/>
  <c r="N31" i="4" s="1"/>
  <c r="K32" i="4"/>
  <c r="N32" i="4" s="1"/>
  <c r="K33" i="4"/>
  <c r="N33" i="4" s="1"/>
  <c r="K34" i="4"/>
  <c r="N34" i="4" s="1"/>
  <c r="K35" i="4"/>
  <c r="N35" i="4" s="1"/>
  <c r="K36" i="4"/>
  <c r="N36" i="4" s="1"/>
  <c r="K37" i="4"/>
  <c r="N37" i="4" s="1"/>
  <c r="K38" i="4"/>
  <c r="N38" i="4" s="1"/>
  <c r="K39" i="4"/>
  <c r="N39" i="4" s="1"/>
  <c r="K40" i="4"/>
  <c r="N40" i="4" s="1"/>
  <c r="K41" i="4"/>
  <c r="N41" i="4" s="1"/>
  <c r="K42" i="4"/>
  <c r="N42" i="4" s="1"/>
  <c r="K43" i="4"/>
  <c r="N43" i="4" s="1"/>
  <c r="K44" i="4"/>
  <c r="N44" i="4" s="1"/>
  <c r="K45" i="4"/>
  <c r="N45" i="4" s="1"/>
  <c r="K46" i="4"/>
  <c r="N46" i="4" s="1"/>
  <c r="K47" i="4"/>
  <c r="N47" i="4" s="1"/>
  <c r="K48" i="4"/>
  <c r="N48" i="4" s="1"/>
  <c r="K49" i="4"/>
  <c r="N49" i="4" s="1"/>
  <c r="K50" i="4"/>
  <c r="N50" i="4" s="1"/>
  <c r="K51" i="4"/>
  <c r="N51" i="4" s="1"/>
  <c r="K52" i="4"/>
  <c r="N52" i="4" s="1"/>
  <c r="K53" i="4"/>
  <c r="N53" i="4" s="1"/>
  <c r="K54" i="4"/>
  <c r="N54" i="4" s="1"/>
  <c r="K55" i="4"/>
  <c r="N55" i="4" s="1"/>
  <c r="K56" i="4"/>
  <c r="N56" i="4" s="1"/>
  <c r="K57" i="4"/>
  <c r="N57" i="4" s="1"/>
  <c r="K58" i="4"/>
  <c r="N58" i="4" s="1"/>
  <c r="K59" i="4"/>
  <c r="N59" i="4" s="1"/>
  <c r="K60" i="4"/>
  <c r="N60" i="4" s="1"/>
  <c r="K61" i="4"/>
  <c r="N61" i="4" s="1"/>
  <c r="K62" i="4"/>
  <c r="N62" i="4" s="1"/>
  <c r="K63" i="4"/>
  <c r="N63" i="4" s="1"/>
  <c r="K64" i="4"/>
  <c r="N64" i="4" s="1"/>
  <c r="K65" i="4"/>
  <c r="N65" i="4" s="1"/>
  <c r="K66" i="4"/>
  <c r="N66" i="4" s="1"/>
  <c r="K67" i="4"/>
  <c r="N67" i="4" s="1"/>
  <c r="K68" i="4"/>
  <c r="N68" i="4" s="1"/>
  <c r="K69" i="4"/>
  <c r="N69" i="4" s="1"/>
  <c r="K70" i="4"/>
  <c r="N70" i="4" s="1"/>
  <c r="K71" i="4"/>
  <c r="N71" i="4" s="1"/>
  <c r="K72" i="4"/>
  <c r="N72" i="4" s="1"/>
  <c r="K73" i="4"/>
  <c r="N73" i="4" s="1"/>
  <c r="K74" i="4"/>
  <c r="N74" i="4" s="1"/>
  <c r="K75" i="4"/>
  <c r="N75" i="4" s="1"/>
  <c r="K76" i="4"/>
  <c r="N76" i="4" s="1"/>
  <c r="K77" i="4"/>
  <c r="N77" i="4" s="1"/>
  <c r="K78" i="4"/>
  <c r="N78" i="4" s="1"/>
  <c r="K79" i="4"/>
  <c r="N79" i="4" s="1"/>
  <c r="K80" i="4"/>
  <c r="N80" i="4" s="1"/>
  <c r="K81" i="4"/>
  <c r="N81" i="4" s="1"/>
  <c r="K82" i="4"/>
  <c r="N82" i="4" s="1"/>
  <c r="K83" i="4"/>
  <c r="N83" i="4" s="1"/>
  <c r="K84" i="4"/>
  <c r="N84" i="4" s="1"/>
  <c r="K85" i="4"/>
  <c r="N85" i="4" s="1"/>
  <c r="K86" i="4"/>
  <c r="N86" i="4" s="1"/>
  <c r="K87" i="4"/>
  <c r="N87" i="4" s="1"/>
  <c r="K88" i="4"/>
  <c r="N88" i="4" s="1"/>
  <c r="K89" i="4"/>
  <c r="N89" i="4" s="1"/>
  <c r="K90" i="4"/>
  <c r="N90" i="4" s="1"/>
  <c r="K91" i="4"/>
  <c r="N91" i="4" s="1"/>
  <c r="K92" i="4"/>
  <c r="N92" i="4" s="1"/>
  <c r="K93" i="4"/>
  <c r="N93" i="4" s="1"/>
  <c r="K94" i="4"/>
  <c r="N94" i="4" s="1"/>
  <c r="K95" i="4"/>
  <c r="N95" i="4" s="1"/>
  <c r="K96" i="4"/>
  <c r="N96" i="4" s="1"/>
  <c r="K97" i="4"/>
  <c r="N97" i="4" s="1"/>
  <c r="K98" i="4"/>
  <c r="N98" i="4" s="1"/>
  <c r="K99" i="4"/>
  <c r="N99" i="4" s="1"/>
  <c r="K100" i="4"/>
  <c r="N100" i="4" s="1"/>
  <c r="K101" i="4"/>
  <c r="N101" i="4" s="1"/>
  <c r="K102" i="4"/>
  <c r="N102" i="4" s="1"/>
  <c r="K103" i="4"/>
  <c r="N103" i="4" s="1"/>
  <c r="K104" i="4"/>
  <c r="N104" i="4" s="1"/>
  <c r="K105" i="4"/>
  <c r="N105" i="4" s="1"/>
  <c r="K106" i="4"/>
  <c r="N106" i="4" s="1"/>
  <c r="K107" i="4"/>
  <c r="N107" i="4" s="1"/>
  <c r="K108" i="4"/>
  <c r="N108" i="4" s="1"/>
  <c r="K109" i="4"/>
  <c r="N109" i="4" s="1"/>
  <c r="K110" i="4"/>
  <c r="N110" i="4" s="1"/>
  <c r="K111" i="4"/>
  <c r="N111" i="4" s="1"/>
  <c r="K112" i="4"/>
  <c r="N112" i="4" s="1"/>
  <c r="K113" i="4"/>
  <c r="N113" i="4" s="1"/>
  <c r="K114" i="4"/>
  <c r="N114" i="4" s="1"/>
  <c r="K115" i="4"/>
  <c r="N115" i="4" s="1"/>
  <c r="K116" i="4"/>
  <c r="N116" i="4" s="1"/>
  <c r="M17" i="3"/>
  <c r="L18" i="4" s="1"/>
  <c r="M18" i="3"/>
  <c r="L19" i="4" s="1"/>
  <c r="M19" i="3"/>
  <c r="L20" i="4" s="1"/>
  <c r="M20" i="3"/>
  <c r="L21" i="4" s="1"/>
  <c r="M21" i="3"/>
  <c r="L22" i="4" s="1"/>
  <c r="M22" i="3"/>
  <c r="L23" i="4" s="1"/>
  <c r="M23" i="3"/>
  <c r="L24" i="4" s="1"/>
  <c r="M24" i="3"/>
  <c r="L25" i="4" s="1"/>
  <c r="M25" i="3"/>
  <c r="L26" i="4" s="1"/>
  <c r="M26" i="3"/>
  <c r="L27" i="4" s="1"/>
  <c r="M27" i="3"/>
  <c r="L28" i="4" s="1"/>
  <c r="M28" i="3"/>
  <c r="L29" i="4" s="1"/>
  <c r="M29" i="3"/>
  <c r="L30" i="4" s="1"/>
  <c r="M30" i="3"/>
  <c r="L31" i="4" s="1"/>
  <c r="M31" i="3"/>
  <c r="L32" i="4" s="1"/>
  <c r="M32" i="3"/>
  <c r="L33" i="4" s="1"/>
  <c r="M33" i="3"/>
  <c r="L34" i="4" s="1"/>
  <c r="M34" i="3"/>
  <c r="L35" i="4" s="1"/>
  <c r="M35" i="3"/>
  <c r="L36" i="4" s="1"/>
  <c r="M36" i="3"/>
  <c r="L37" i="4" s="1"/>
  <c r="M37" i="3"/>
  <c r="L38" i="4" s="1"/>
  <c r="M38" i="3"/>
  <c r="L39" i="4" s="1"/>
  <c r="M39" i="3"/>
  <c r="L40" i="4" s="1"/>
  <c r="M40" i="3"/>
  <c r="L41" i="4" s="1"/>
  <c r="M41" i="3"/>
  <c r="L42" i="4" s="1"/>
  <c r="M42" i="3"/>
  <c r="L43" i="4" s="1"/>
  <c r="M43" i="3"/>
  <c r="L44" i="4" s="1"/>
  <c r="M44" i="3"/>
  <c r="L45" i="4" s="1"/>
  <c r="M45" i="3"/>
  <c r="L46" i="4" s="1"/>
  <c r="M46" i="3"/>
  <c r="L47" i="4" s="1"/>
  <c r="M47" i="3"/>
  <c r="L48" i="4" s="1"/>
  <c r="M48" i="3"/>
  <c r="L49" i="4" s="1"/>
  <c r="M49" i="3"/>
  <c r="L50" i="4" s="1"/>
  <c r="M50" i="3"/>
  <c r="L51" i="4" s="1"/>
  <c r="M51" i="3"/>
  <c r="L52" i="4" s="1"/>
  <c r="M52" i="3"/>
  <c r="L53" i="4" s="1"/>
  <c r="M53" i="3"/>
  <c r="L54" i="4" s="1"/>
  <c r="M54" i="3"/>
  <c r="L55" i="4" s="1"/>
  <c r="M55" i="3"/>
  <c r="L56" i="4" s="1"/>
  <c r="M56" i="3"/>
  <c r="L57" i="4" s="1"/>
  <c r="M57" i="3"/>
  <c r="L58" i="4" s="1"/>
  <c r="M58" i="3"/>
  <c r="L59" i="4" s="1"/>
  <c r="M59" i="3"/>
  <c r="L60" i="4" s="1"/>
  <c r="M60" i="3"/>
  <c r="L61" i="4" s="1"/>
  <c r="M61" i="3"/>
  <c r="L62" i="4" s="1"/>
  <c r="M62" i="3"/>
  <c r="L63" i="4" s="1"/>
  <c r="M63" i="3"/>
  <c r="L64" i="4" s="1"/>
  <c r="M64" i="3"/>
  <c r="L65" i="4" s="1"/>
  <c r="M65" i="3"/>
  <c r="L66" i="4" s="1"/>
  <c r="M66" i="3"/>
  <c r="L67" i="4" s="1"/>
  <c r="M67" i="3"/>
  <c r="L68" i="4" s="1"/>
  <c r="M68" i="3"/>
  <c r="L69" i="4" s="1"/>
  <c r="M69" i="3"/>
  <c r="L70" i="4" s="1"/>
  <c r="M70" i="3"/>
  <c r="L71" i="4" s="1"/>
  <c r="M71" i="3"/>
  <c r="L72" i="4" s="1"/>
  <c r="M72" i="3"/>
  <c r="L73" i="4" s="1"/>
  <c r="M73" i="3"/>
  <c r="L74" i="4" s="1"/>
  <c r="M74" i="3"/>
  <c r="L75" i="4" s="1"/>
  <c r="M75" i="3"/>
  <c r="L76" i="4" s="1"/>
  <c r="M76" i="3"/>
  <c r="L77" i="4" s="1"/>
  <c r="M77" i="3"/>
  <c r="L78" i="4" s="1"/>
  <c r="M78" i="3"/>
  <c r="L79" i="4" s="1"/>
  <c r="M79" i="3"/>
  <c r="L80" i="4" s="1"/>
  <c r="M80" i="3"/>
  <c r="L81" i="4" s="1"/>
  <c r="M81" i="3"/>
  <c r="L82" i="4" s="1"/>
  <c r="M82" i="3"/>
  <c r="L83" i="4" s="1"/>
  <c r="M83" i="3"/>
  <c r="L84" i="4" s="1"/>
  <c r="M84" i="3"/>
  <c r="L85" i="4" s="1"/>
  <c r="M85" i="3"/>
  <c r="L86" i="4" s="1"/>
  <c r="M86" i="3"/>
  <c r="L87" i="4" s="1"/>
  <c r="M87" i="3"/>
  <c r="L88" i="4" s="1"/>
  <c r="M88" i="3"/>
  <c r="L89" i="4" s="1"/>
  <c r="M89" i="3"/>
  <c r="L90" i="4" s="1"/>
  <c r="M90" i="3"/>
  <c r="L91" i="4" s="1"/>
  <c r="M91" i="3"/>
  <c r="L92" i="4" s="1"/>
  <c r="M92" i="3"/>
  <c r="L93" i="4" s="1"/>
  <c r="M93" i="3"/>
  <c r="L94" i="4" s="1"/>
  <c r="M94" i="3"/>
  <c r="L95" i="4" s="1"/>
  <c r="M95" i="3"/>
  <c r="L96" i="4" s="1"/>
  <c r="M96" i="3"/>
  <c r="L97" i="4" s="1"/>
  <c r="M97" i="3"/>
  <c r="L98" i="4" s="1"/>
  <c r="M98" i="3"/>
  <c r="L99" i="4" s="1"/>
  <c r="M99" i="3"/>
  <c r="L100" i="4" s="1"/>
  <c r="M100" i="3"/>
  <c r="L101" i="4" s="1"/>
  <c r="M101" i="3"/>
  <c r="L102" i="4" s="1"/>
  <c r="M102" i="3"/>
  <c r="L103" i="4" s="1"/>
  <c r="M103" i="3"/>
  <c r="L104" i="4" s="1"/>
  <c r="M104" i="3"/>
  <c r="L105" i="4" s="1"/>
  <c r="M105" i="3"/>
  <c r="L106" i="4" s="1"/>
  <c r="M106" i="3"/>
  <c r="L107" i="4" s="1"/>
  <c r="M107" i="3"/>
  <c r="L108" i="4" s="1"/>
  <c r="M108" i="3"/>
  <c r="L109" i="4" s="1"/>
  <c r="M109" i="3"/>
  <c r="L110" i="4" s="1"/>
  <c r="M110" i="3"/>
  <c r="L111" i="4" s="1"/>
  <c r="M111" i="3"/>
  <c r="L112" i="4" s="1"/>
  <c r="M112" i="3"/>
  <c r="L113" i="4" s="1"/>
  <c r="M113" i="3"/>
  <c r="L114" i="4" s="1"/>
  <c r="M114" i="3"/>
  <c r="L115" i="4" s="1"/>
  <c r="M115" i="3"/>
  <c r="L116" i="4" s="1"/>
  <c r="K17" i="4"/>
  <c r="E13" i="4"/>
  <c r="F13" i="4" s="1"/>
  <c r="G13" i="4" s="1"/>
  <c r="E12" i="4"/>
  <c r="E11" i="4"/>
  <c r="E10" i="4"/>
  <c r="E9" i="4"/>
  <c r="E8" i="4"/>
  <c r="E7" i="4"/>
  <c r="E6" i="4"/>
  <c r="J5" i="4"/>
  <c r="J4" i="4"/>
  <c r="J3" i="4"/>
  <c r="C5" i="4"/>
  <c r="C4" i="4"/>
  <c r="J2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M16" i="3"/>
  <c r="L17" i="4" s="1"/>
  <c r="J17" i="4"/>
  <c r="I17" i="4"/>
  <c r="I12" i="3"/>
  <c r="C62" i="4" s="1"/>
  <c r="J12" i="3"/>
  <c r="C66" i="4" s="1"/>
  <c r="K12" i="3"/>
  <c r="G62" i="4" s="1"/>
  <c r="L12" i="3"/>
  <c r="G66" i="4" s="1"/>
  <c r="E63" i="4"/>
  <c r="H63" i="4" s="1"/>
  <c r="E64" i="4"/>
  <c r="H64" i="4" s="1"/>
  <c r="E65" i="4"/>
  <c r="E67" i="4"/>
  <c r="H67" i="4" s="1"/>
  <c r="A63" i="4"/>
  <c r="C63" i="4" s="1"/>
  <c r="A64" i="4"/>
  <c r="A65" i="4"/>
  <c r="A67" i="4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G16" i="3"/>
  <c r="E16" i="3"/>
  <c r="D16" i="3"/>
  <c r="C16" i="3"/>
  <c r="G63" i="4" l="1"/>
  <c r="P26" i="3"/>
  <c r="G56" i="4"/>
  <c r="N17" i="4"/>
  <c r="D63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G26" i="4"/>
  <c r="H26" i="4"/>
  <c r="G27" i="4"/>
  <c r="H27" i="4"/>
  <c r="G28" i="4"/>
  <c r="H28" i="4"/>
  <c r="G30" i="4"/>
  <c r="H30" i="4"/>
  <c r="G31" i="4"/>
  <c r="H31" i="4"/>
  <c r="G32" i="4"/>
  <c r="H32" i="4"/>
  <c r="G34" i="4"/>
  <c r="H34" i="4"/>
  <c r="G35" i="4"/>
  <c r="H35" i="4"/>
  <c r="G36" i="4"/>
  <c r="H36" i="4"/>
  <c r="G38" i="4"/>
  <c r="H38" i="4"/>
  <c r="G39" i="4"/>
  <c r="H39" i="4"/>
  <c r="G40" i="4"/>
  <c r="H40" i="4"/>
  <c r="G41" i="4"/>
  <c r="H41" i="4"/>
  <c r="G42" i="4"/>
  <c r="H42" i="4"/>
  <c r="G43" i="4"/>
  <c r="H43" i="4"/>
  <c r="G46" i="4"/>
  <c r="H46" i="4"/>
  <c r="G47" i="4"/>
  <c r="H47" i="4"/>
  <c r="G48" i="4"/>
  <c r="H48" i="4"/>
  <c r="G50" i="4"/>
  <c r="H50" i="4"/>
  <c r="G51" i="4"/>
  <c r="H51" i="4"/>
  <c r="G52" i="4"/>
  <c r="H52" i="4"/>
  <c r="G54" i="4"/>
  <c r="H54" i="4"/>
  <c r="G55" i="4"/>
  <c r="H55" i="4"/>
  <c r="G57" i="4"/>
  <c r="H57" i="4"/>
  <c r="G58" i="4"/>
  <c r="H58" i="4"/>
  <c r="G59" i="4"/>
  <c r="H59" i="4"/>
  <c r="O113" i="3"/>
  <c r="P113" i="3"/>
  <c r="O107" i="3"/>
  <c r="P107" i="3"/>
  <c r="O101" i="3"/>
  <c r="P101" i="3"/>
  <c r="O97" i="3"/>
  <c r="P97" i="3"/>
  <c r="O95" i="3"/>
  <c r="P95" i="3"/>
  <c r="O91" i="3"/>
  <c r="P91" i="3"/>
  <c r="O90" i="3"/>
  <c r="P90" i="3"/>
  <c r="O89" i="3"/>
  <c r="P89" i="3"/>
  <c r="O83" i="3"/>
  <c r="P83" i="3"/>
  <c r="O77" i="3"/>
  <c r="P77" i="3"/>
  <c r="P74" i="3"/>
  <c r="O74" i="3"/>
  <c r="O69" i="3"/>
  <c r="P69" i="3"/>
  <c r="O55" i="3"/>
  <c r="P55" i="3"/>
  <c r="P54" i="3"/>
  <c r="O54" i="3"/>
  <c r="C69" i="4"/>
  <c r="D69" i="4"/>
  <c r="C68" i="4"/>
  <c r="D68" i="4"/>
  <c r="G65" i="4"/>
  <c r="H65" i="4"/>
  <c r="C64" i="4"/>
  <c r="D62" i="4" s="1"/>
  <c r="D64" i="4"/>
  <c r="C65" i="4"/>
  <c r="D65" i="4"/>
  <c r="C67" i="4"/>
  <c r="D66" i="4" s="1"/>
  <c r="D67" i="4"/>
  <c r="C3" i="4"/>
  <c r="P61" i="3"/>
  <c r="P33" i="3"/>
  <c r="P67" i="3"/>
  <c r="O38" i="3"/>
  <c r="P51" i="3"/>
  <c r="P75" i="3"/>
  <c r="O86" i="3"/>
  <c r="P43" i="3"/>
  <c r="P23" i="3"/>
  <c r="P105" i="3"/>
  <c r="O42" i="3"/>
  <c r="P65" i="3"/>
  <c r="P99" i="3"/>
  <c r="P115" i="3"/>
  <c r="P37" i="3"/>
  <c r="P58" i="3"/>
  <c r="P81" i="3"/>
  <c r="O70" i="3"/>
  <c r="G29" i="4"/>
  <c r="P109" i="3"/>
  <c r="P49" i="3"/>
  <c r="P71" i="3"/>
  <c r="O22" i="3"/>
  <c r="O102" i="3"/>
  <c r="G61" i="4"/>
  <c r="G45" i="4"/>
  <c r="P19" i="3"/>
  <c r="P17" i="3"/>
  <c r="C9" i="4"/>
  <c r="F9" i="4" s="1"/>
  <c r="G64" i="4"/>
  <c r="P18" i="3"/>
  <c r="P31" i="3"/>
  <c r="P57" i="3"/>
  <c r="P82" i="3"/>
  <c r="O50" i="3"/>
  <c r="O87" i="3"/>
  <c r="O98" i="3"/>
  <c r="O103" i="3"/>
  <c r="O114" i="3"/>
  <c r="G60" i="4"/>
  <c r="G49" i="4"/>
  <c r="G44" i="4"/>
  <c r="G33" i="4"/>
  <c r="G17" i="4"/>
  <c r="H17" i="4" s="1"/>
  <c r="P21" i="3"/>
  <c r="P34" i="3"/>
  <c r="P47" i="3"/>
  <c r="P59" i="3"/>
  <c r="P73" i="3"/>
  <c r="P85" i="3"/>
  <c r="P111" i="3"/>
  <c r="O94" i="3"/>
  <c r="O110" i="3"/>
  <c r="G53" i="4"/>
  <c r="G37" i="4"/>
  <c r="P35" i="3"/>
  <c r="O46" i="3"/>
  <c r="O78" i="3"/>
  <c r="G67" i="4"/>
  <c r="G68" i="4"/>
  <c r="P25" i="3"/>
  <c r="P63" i="3"/>
  <c r="O66" i="3"/>
  <c r="O106" i="3"/>
  <c r="P27" i="3"/>
  <c r="P41" i="3"/>
  <c r="P53" i="3"/>
  <c r="P79" i="3"/>
  <c r="P29" i="3"/>
  <c r="P93" i="3"/>
  <c r="O30" i="3"/>
  <c r="O62" i="3"/>
  <c r="C7" i="4"/>
  <c r="G69" i="4"/>
  <c r="P20" i="3"/>
  <c r="P28" i="3"/>
  <c r="P36" i="3"/>
  <c r="P44" i="3"/>
  <c r="P52" i="3"/>
  <c r="P60" i="3"/>
  <c r="P68" i="3"/>
  <c r="P76" i="3"/>
  <c r="P84" i="3"/>
  <c r="P92" i="3"/>
  <c r="P100" i="3"/>
  <c r="P108" i="3"/>
  <c r="O16" i="3"/>
  <c r="O24" i="3"/>
  <c r="O32" i="3"/>
  <c r="O40" i="3"/>
  <c r="O48" i="3"/>
  <c r="O56" i="3"/>
  <c r="O64" i="3"/>
  <c r="O72" i="3"/>
  <c r="O80" i="3"/>
  <c r="O88" i="3"/>
  <c r="O96" i="3"/>
  <c r="O104" i="3"/>
  <c r="O112" i="3"/>
  <c r="C6" i="4" l="1"/>
  <c r="H66" i="4"/>
  <c r="H62" i="4"/>
  <c r="E10" i="3"/>
  <c r="G15" i="4" s="1"/>
  <c r="C8" i="4"/>
  <c r="F8" i="4" s="1"/>
  <c r="G8" i="4" s="1"/>
  <c r="F6" i="4"/>
  <c r="D10" i="3"/>
  <c r="C11" i="4"/>
  <c r="F11" i="4" s="1"/>
  <c r="F7" i="4"/>
  <c r="C10" i="4" l="1"/>
  <c r="F10" i="4" s="1"/>
  <c r="G10" i="4" s="1"/>
  <c r="G6" i="4"/>
  <c r="C15" i="4"/>
  <c r="C12" i="4" s="1"/>
  <c r="F12" i="4" s="1"/>
  <c r="G12" i="4" s="1"/>
  <c r="F10" i="3"/>
  <c r="K13" i="4" l="1"/>
</calcChain>
</file>

<file path=xl/sharedStrings.xml><?xml version="1.0" encoding="utf-8"?>
<sst xmlns="http://schemas.openxmlformats.org/spreadsheetml/2006/main" count="1126" uniqueCount="668">
  <si>
    <t>区分</t>
    <rPh sb="0" eb="2">
      <t>クブン</t>
    </rPh>
    <phoneticPr fontId="2"/>
  </si>
  <si>
    <t>登録管理シート</t>
    <rPh sb="0" eb="2">
      <t>トウロク</t>
    </rPh>
    <rPh sb="2" eb="4">
      <t>カンリ</t>
    </rPh>
    <phoneticPr fontId="2"/>
  </si>
  <si>
    <t>FAX番号</t>
    <rPh sb="3" eb="5">
      <t>バンゴウ</t>
    </rPh>
    <phoneticPr fontId="2"/>
  </si>
  <si>
    <t>性別</t>
    <rPh sb="0" eb="2">
      <t>セイベツ</t>
    </rPh>
    <phoneticPr fontId="2"/>
  </si>
  <si>
    <t>今年度</t>
    <rPh sb="0" eb="3">
      <t>コンネンド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</si>
  <si>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</si>
  <si>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</si>
  <si>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</si>
  <si>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年（西暦4桁）</t>
    <rPh sb="0" eb="1">
      <t>ネン</t>
    </rPh>
    <rPh sb="2" eb="4">
      <t>セイレキ</t>
    </rPh>
    <rPh sb="5" eb="6">
      <t>ケタ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</si>
  <si>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</si>
  <si>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</si>
  <si>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セイ</t>
    <phoneticPr fontId="2"/>
  </si>
  <si>
    <t>メイ</t>
    <phoneticPr fontId="2"/>
  </si>
  <si>
    <t>氏　　　名</t>
    <rPh sb="0" eb="1">
      <t>シ</t>
    </rPh>
    <rPh sb="4" eb="5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</si>
  <si>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</si>
  <si>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昨年度</t>
    <rPh sb="0" eb="2">
      <t>サクネン</t>
    </rPh>
    <rPh sb="2" eb="3">
      <t>ド</t>
    </rPh>
    <phoneticPr fontId="2"/>
  </si>
  <si>
    <t>フリガナ</t>
    <phoneticPr fontId="2"/>
  </si>
  <si>
    <t>ナンバー</t>
    <phoneticPr fontId="2"/>
  </si>
  <si>
    <t>監　督　名</t>
    <rPh sb="0" eb="1">
      <t>ラン</t>
    </rPh>
    <rPh sb="2" eb="3">
      <t>ヨシ</t>
    </rPh>
    <rPh sb="4" eb="5">
      <t>メイ</t>
    </rPh>
    <phoneticPr fontId="2"/>
  </si>
  <si>
    <t>住　　　所</t>
    <rPh sb="0" eb="1">
      <t>ジュウ</t>
    </rPh>
    <rPh sb="4" eb="5">
      <t>ショ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</si>
  <si>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</si>
  <si>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携帯番号</t>
    <rPh sb="0" eb="2">
      <t>ケイタイ</t>
    </rPh>
    <rPh sb="2" eb="4">
      <t>バンゴウ</t>
    </rPh>
    <phoneticPr fontId="2"/>
  </si>
  <si>
    <t>内部コード</t>
    <rPh sb="0" eb="2">
      <t>ナイブ</t>
    </rPh>
    <phoneticPr fontId="2"/>
  </si>
  <si>
    <t>(新規は未記入)</t>
    <rPh sb="1" eb="3">
      <t>シンキ</t>
    </rPh>
    <rPh sb="4" eb="7">
      <t>ミキニュウ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</si>
  <si>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</si>
  <si>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</si>
  <si>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不継続</t>
    <rPh sb="0" eb="1">
      <t>フ</t>
    </rPh>
    <rPh sb="1" eb="3">
      <t>ケイゾク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</si>
  <si>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</si>
  <si>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</si>
  <si>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男子競技種目</t>
    <rPh sb="0" eb="2">
      <t>ダンシ</t>
    </rPh>
    <rPh sb="2" eb="4">
      <t>キョウギ</t>
    </rPh>
    <rPh sb="4" eb="6">
      <t>シュモク</t>
    </rPh>
    <phoneticPr fontId="2"/>
  </si>
  <si>
    <t>女子競技種目</t>
    <rPh sb="0" eb="2">
      <t>ジョシ</t>
    </rPh>
    <rPh sb="2" eb="4">
      <t>キョウギ</t>
    </rPh>
    <rPh sb="4" eb="6">
      <t>シュモク</t>
    </rPh>
    <phoneticPr fontId="2"/>
  </si>
  <si>
    <t>男子リレー</t>
    <rPh sb="0" eb="2">
      <t>ダンシ</t>
    </rPh>
    <phoneticPr fontId="2"/>
  </si>
  <si>
    <t>女子リレー</t>
    <rPh sb="0" eb="2">
      <t>ジョシ</t>
    </rPh>
    <phoneticPr fontId="2"/>
  </si>
  <si>
    <t>申込記入表</t>
    <rPh sb="0" eb="2">
      <t>モウシコミ</t>
    </rPh>
    <rPh sb="2" eb="4">
      <t>キニュウ</t>
    </rPh>
    <rPh sb="4" eb="5">
      <t>ヒョウ</t>
    </rPh>
    <phoneticPr fontId="2"/>
  </si>
  <si>
    <t>大会名</t>
    <rPh sb="0" eb="2">
      <t>タイカイ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</si>
  <si>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</si>
  <si>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メールアドレス</t>
    <phoneticPr fontId="2"/>
  </si>
  <si>
    <t>№</t>
    <phoneticPr fontId="2"/>
  </si>
  <si>
    <t>出　場　種　目</t>
    <rPh sb="0" eb="1">
      <t>デ</t>
    </rPh>
    <rPh sb="2" eb="3">
      <t>バ</t>
    </rPh>
    <rPh sb="4" eb="5">
      <t>タネ</t>
    </rPh>
    <rPh sb="6" eb="7">
      <t>メ</t>
    </rPh>
    <phoneticPr fontId="2"/>
  </si>
  <si>
    <t>リレー合計</t>
    <rPh sb="3" eb="5">
      <t>ゴウケイ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</si>
  <si>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</si>
  <si>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</si>
  <si>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</si>
  <si>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</si>
  <si>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男子4×100mR</t>
    <phoneticPr fontId="2"/>
  </si>
  <si>
    <t>女子4×100mR</t>
    <phoneticPr fontId="2"/>
  </si>
  <si>
    <t>男子4×400mR</t>
    <phoneticPr fontId="2"/>
  </si>
  <si>
    <t>女子4×400mR</t>
    <phoneticPr fontId="2"/>
  </si>
  <si>
    <t>男子4×100mRﾒﾝﾊﾞｰ</t>
    <phoneticPr fontId="2"/>
  </si>
  <si>
    <t>女子4×100mRﾒﾝﾊﾞｰ</t>
    <phoneticPr fontId="2"/>
  </si>
  <si>
    <t>男子4×400mRﾒﾝﾊﾞｰ</t>
    <phoneticPr fontId="2"/>
  </si>
  <si>
    <t>女子4×400mRﾒﾝﾊﾞｰ</t>
    <phoneticPr fontId="2"/>
  </si>
  <si>
    <t>合　計</t>
    <rPh sb="0" eb="1">
      <t>ゴウ</t>
    </rPh>
    <rPh sb="2" eb="3">
      <t>ケイ</t>
    </rPh>
    <phoneticPr fontId="2"/>
  </si>
  <si>
    <t>リレー種目</t>
    <rPh sb="3" eb="5">
      <t>シュモク</t>
    </rPh>
    <phoneticPr fontId="2"/>
  </si>
  <si>
    <t>№</t>
    <phoneticPr fontId="2"/>
  </si>
  <si>
    <t>内部コード</t>
    <phoneticPr fontId="2"/>
  </si>
  <si>
    <t>個人出場　　　　種目数</t>
    <rPh sb="0" eb="2">
      <t>コジン</t>
    </rPh>
    <phoneticPr fontId="2"/>
  </si>
  <si>
    <t>出場人数</t>
    <phoneticPr fontId="2"/>
  </si>
  <si>
    <t>Total出場</t>
    <rPh sb="5" eb="7">
      <t>シュツジョウ</t>
    </rPh>
    <phoneticPr fontId="2"/>
  </si>
  <si>
    <t>種目数</t>
    <rPh sb="0" eb="2">
      <t>シュモク</t>
    </rPh>
    <rPh sb="2" eb="3">
      <t>スウ</t>
    </rPh>
    <phoneticPr fontId="2"/>
  </si>
  <si>
    <t>種目数男子</t>
    <rPh sb="0" eb="2">
      <t>シュモク</t>
    </rPh>
    <rPh sb="2" eb="3">
      <t>スウ</t>
    </rPh>
    <rPh sb="3" eb="5">
      <t>ダンシ</t>
    </rPh>
    <phoneticPr fontId="2"/>
  </si>
  <si>
    <t>種目数女子</t>
    <rPh sb="0" eb="2">
      <t>シュモク</t>
    </rPh>
    <rPh sb="2" eb="3">
      <t>スウ</t>
    </rPh>
    <rPh sb="3" eb="5">
      <t>ジョシ</t>
    </rPh>
    <phoneticPr fontId="2"/>
  </si>
  <si>
    <t>エントリ数</t>
    <rPh sb="4" eb="5">
      <t>スウ</t>
    </rPh>
    <phoneticPr fontId="2"/>
  </si>
  <si>
    <t>確認</t>
    <rPh sb="0" eb="2">
      <t>カクニン</t>
    </rPh>
    <phoneticPr fontId="2"/>
  </si>
  <si>
    <t>選手名</t>
    <rPh sb="0" eb="3">
      <t>センシュメイ</t>
    </rPh>
    <phoneticPr fontId="2"/>
  </si>
  <si>
    <t>個人種目</t>
    <rPh sb="0" eb="2">
      <t>コジン</t>
    </rPh>
    <rPh sb="2" eb="4">
      <t>シュモク</t>
    </rPh>
    <phoneticPr fontId="2"/>
  </si>
  <si>
    <t>学校負担金</t>
    <rPh sb="0" eb="2">
      <t>ガッコウ</t>
    </rPh>
    <rPh sb="2" eb="5">
      <t>フタンキン</t>
    </rPh>
    <phoneticPr fontId="2"/>
  </si>
  <si>
    <t>×</t>
    <phoneticPr fontId="2"/>
  </si>
  <si>
    <t>携　帯　電　話</t>
    <rPh sb="0" eb="1">
      <t>タズサ</t>
    </rPh>
    <rPh sb="2" eb="3">
      <t>オビ</t>
    </rPh>
    <rPh sb="4" eb="5">
      <t>デン</t>
    </rPh>
    <rPh sb="6" eb="7">
      <t>ハナシ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</si>
  <si>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</si>
  <si>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所　　属　　先</t>
    <rPh sb="0" eb="1">
      <t>トコロ</t>
    </rPh>
    <rPh sb="3" eb="4">
      <t>ゾク</t>
    </rPh>
    <rPh sb="6" eb="7">
      <t>サキ</t>
    </rPh>
    <phoneticPr fontId="2"/>
  </si>
  <si>
    <t>主　　　　　催</t>
    <rPh sb="0" eb="1">
      <t>シュ</t>
    </rPh>
    <rPh sb="6" eb="7">
      <t>モヨオ</t>
    </rPh>
    <phoneticPr fontId="2"/>
  </si>
  <si>
    <t>小　計</t>
    <rPh sb="0" eb="1">
      <t>ショウ</t>
    </rPh>
    <rPh sb="2" eb="3">
      <t>ケイ</t>
    </rPh>
    <phoneticPr fontId="2"/>
  </si>
  <si>
    <t>種目別</t>
    <rPh sb="0" eb="2">
      <t>シュモク</t>
    </rPh>
    <rPh sb="2" eb="3">
      <t>ベツ</t>
    </rPh>
    <phoneticPr fontId="2"/>
  </si>
  <si>
    <t>個人種目単価</t>
    <rPh sb="0" eb="2">
      <t>コジン</t>
    </rPh>
    <rPh sb="2" eb="4">
      <t>シュモク</t>
    </rPh>
    <rPh sb="4" eb="6">
      <t>タンカ</t>
    </rPh>
    <phoneticPr fontId="2"/>
  </si>
  <si>
    <t>リレー種目単価</t>
    <rPh sb="3" eb="5">
      <t>シュモク</t>
    </rPh>
    <rPh sb="5" eb="7">
      <t>タンカ</t>
    </rPh>
    <phoneticPr fontId="2"/>
  </si>
  <si>
    <t>学校負担金単価</t>
    <rPh sb="0" eb="2">
      <t>ガッコウ</t>
    </rPh>
    <rPh sb="2" eb="4">
      <t>フタン</t>
    </rPh>
    <rPh sb="4" eb="5">
      <t>キン</t>
    </rPh>
    <rPh sb="5" eb="7">
      <t>タンカ</t>
    </rPh>
    <phoneticPr fontId="2"/>
  </si>
  <si>
    <t>円</t>
    <rPh sb="0" eb="1">
      <t>エン</t>
    </rPh>
    <phoneticPr fontId="2"/>
  </si>
  <si>
    <t>合　　　計　</t>
    <rPh sb="0" eb="1">
      <t>ゴウ</t>
    </rPh>
    <rPh sb="4" eb="5">
      <t>ケイ</t>
    </rPh>
    <phoneticPr fontId="2"/>
  </si>
  <si>
    <t>単　　　価</t>
    <rPh sb="0" eb="1">
      <t>タン</t>
    </rPh>
    <rPh sb="4" eb="5">
      <t>アタイ</t>
    </rPh>
    <phoneticPr fontId="2"/>
  </si>
  <si>
    <t>種　目　名</t>
    <rPh sb="0" eb="1">
      <t>タネ</t>
    </rPh>
    <rPh sb="2" eb="3">
      <t>メ</t>
    </rPh>
    <rPh sb="4" eb="5">
      <t>メイ</t>
    </rPh>
    <phoneticPr fontId="2"/>
  </si>
  <si>
    <t>メールアドレス</t>
    <phoneticPr fontId="2"/>
  </si>
  <si>
    <t>大　　会　　名</t>
    <rPh sb="0" eb="1">
      <t>ダイ</t>
    </rPh>
    <rPh sb="3" eb="4">
      <t>カイ</t>
    </rPh>
    <rPh sb="6" eb="7">
      <t>メイ</t>
    </rPh>
    <phoneticPr fontId="2"/>
  </si>
  <si>
    <t>監　　督　　名</t>
    <rPh sb="0" eb="1">
      <t>ラン</t>
    </rPh>
    <rPh sb="3" eb="4">
      <t>ヨシ</t>
    </rPh>
    <rPh sb="6" eb="7">
      <t>メイ</t>
    </rPh>
    <phoneticPr fontId="2"/>
  </si>
  <si>
    <t>F A X 番 号</t>
    <rPh sb="6" eb="7">
      <t>バン</t>
    </rPh>
    <rPh sb="8" eb="9">
      <t>ゴウ</t>
    </rPh>
    <phoneticPr fontId="2"/>
  </si>
  <si>
    <t>男子4ｘ100mR</t>
    <rPh sb="0" eb="2">
      <t>ダンシ</t>
    </rPh>
    <phoneticPr fontId="2"/>
  </si>
  <si>
    <t>男子4ｘ400mR</t>
    <rPh sb="0" eb="2">
      <t>ダンシ</t>
    </rPh>
    <phoneticPr fontId="2"/>
  </si>
  <si>
    <t>女子4ｘ100mR</t>
    <rPh sb="0" eb="2">
      <t>ジョシ</t>
    </rPh>
    <phoneticPr fontId="2"/>
  </si>
  <si>
    <t>女子4ｘ400mR</t>
    <rPh sb="0" eb="2">
      <t>ジョシ</t>
    </rPh>
    <phoneticPr fontId="2"/>
  </si>
  <si>
    <t>男子出場人数</t>
    <rPh sb="0" eb="2">
      <t>ダンシ</t>
    </rPh>
    <rPh sb="2" eb="4">
      <t>シュツジョウ</t>
    </rPh>
    <rPh sb="4" eb="6">
      <t>ニンズウ</t>
    </rPh>
    <phoneticPr fontId="2"/>
  </si>
  <si>
    <t>女子出場人数</t>
    <rPh sb="0" eb="2">
      <t>ジョシ</t>
    </rPh>
    <rPh sb="2" eb="4">
      <t>シュツジョウ</t>
    </rPh>
    <rPh sb="4" eb="6">
      <t>ニンズウ</t>
    </rPh>
    <phoneticPr fontId="2"/>
  </si>
  <si>
    <t>共通4×100mR</t>
    <rPh sb="0" eb="2">
      <t>キョウツウ</t>
    </rPh>
    <phoneticPr fontId="2"/>
  </si>
  <si>
    <t>共通4×100mR</t>
    <phoneticPr fontId="2"/>
  </si>
  <si>
    <t>4（共通4×100mR）</t>
    <rPh sb="2" eb="4">
      <t>キョウツウ</t>
    </rPh>
    <phoneticPr fontId="2"/>
  </si>
  <si>
    <t>×</t>
    <phoneticPr fontId="2"/>
  </si>
  <si>
    <t>×</t>
    <phoneticPr fontId="2"/>
  </si>
  <si>
    <t>所属コード</t>
    <rPh sb="0" eb="2">
      <t>ショゾク</t>
    </rPh>
    <phoneticPr fontId="2"/>
  </si>
  <si>
    <t>所属名</t>
    <rPh sb="0" eb="3">
      <t>ショゾクメイ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</si>
  <si>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</si>
  <si>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小学校空白</t>
    <rPh sb="0" eb="3">
      <t>ショウガッコウ</t>
    </rPh>
    <rPh sb="3" eb="5">
      <t>クウハク</t>
    </rPh>
    <phoneticPr fontId="2"/>
  </si>
  <si>
    <t>略称</t>
    <rPh sb="0" eb="2">
      <t>リャクショウ</t>
    </rPh>
    <phoneticPr fontId="2"/>
  </si>
  <si>
    <t>参加料</t>
    <rPh sb="0" eb="2">
      <t>サンカ</t>
    </rPh>
    <rPh sb="2" eb="3">
      <t>リョウ</t>
    </rPh>
    <phoneticPr fontId="2"/>
  </si>
  <si>
    <t>１人当り参加料</t>
    <rPh sb="1" eb="2">
      <t>ニン</t>
    </rPh>
    <rPh sb="2" eb="3">
      <t>ア</t>
    </rPh>
    <rPh sb="4" eb="6">
      <t>サンカ</t>
    </rPh>
    <rPh sb="6" eb="7">
      <t>リョウ</t>
    </rPh>
    <phoneticPr fontId="2"/>
  </si>
  <si>
    <r>
      <rPr>
        <b/>
        <sz val="9"/>
        <rFont val="ＭＳ ゴシック"/>
        <family val="3"/>
        <charset val="128"/>
      </rPr>
      <t>リレー種目　</t>
    </r>
    <r>
      <rPr>
        <sz val="9"/>
        <rFont val="ＭＳ ゴシック"/>
        <family val="3"/>
        <charset val="128"/>
      </rPr>
      <t>　　　</t>
    </r>
    <r>
      <rPr>
        <sz val="8"/>
        <color rgb="FFFF0000"/>
        <rFont val="ＭＳ ゴシック"/>
        <family val="3"/>
        <charset val="128"/>
      </rPr>
      <t>（出場する場合は必ず指定してください）</t>
    </r>
    <rPh sb="3" eb="5">
      <t>シュモク</t>
    </rPh>
    <rPh sb="10" eb="12">
      <t>シュツジョウ</t>
    </rPh>
    <rPh sb="14" eb="16">
      <t>バアイ</t>
    </rPh>
    <rPh sb="17" eb="18">
      <t>カナラ</t>
    </rPh>
    <rPh sb="19" eb="21">
      <t>シテイ</t>
    </rPh>
    <phoneticPr fontId="2"/>
  </si>
  <si>
    <t>今年度ナンバー</t>
    <rPh sb="0" eb="3">
      <t>コンネンド</t>
    </rPh>
    <phoneticPr fontId="2"/>
  </si>
  <si>
    <t>昨年度ナンバー</t>
    <rPh sb="0" eb="2">
      <t>サクネン</t>
    </rPh>
    <rPh sb="2" eb="3">
      <t>ド</t>
    </rPh>
    <phoneticPr fontId="2"/>
  </si>
  <si>
    <t>返信先</t>
    <phoneticPr fontId="2"/>
  </si>
  <si>
    <t>186001</t>
  </si>
  <si>
    <t>豊田陸上クラブ</t>
  </si>
  <si>
    <t>豊田クラブ</t>
  </si>
  <si>
    <t>186002</t>
  </si>
  <si>
    <t>弘前アスリートクラブ</t>
  </si>
  <si>
    <t>弘前アスリ</t>
  </si>
  <si>
    <t>186003</t>
  </si>
  <si>
    <t>相馬陸上クラブ</t>
  </si>
  <si>
    <t>相馬クラブ</t>
  </si>
  <si>
    <t>186004</t>
  </si>
  <si>
    <t>相馬アスリートJr</t>
  </si>
  <si>
    <t>相馬アＪr</t>
  </si>
  <si>
    <t>186005</t>
  </si>
  <si>
    <t>松原クラブ</t>
  </si>
  <si>
    <t>186006</t>
  </si>
  <si>
    <t>岩木アスリートクラブJr</t>
  </si>
  <si>
    <t>岩木アスリ</t>
  </si>
  <si>
    <t>186007</t>
  </si>
  <si>
    <t>碇ヶ関陸上クラブ</t>
  </si>
  <si>
    <t>碇ヶ関陸上</t>
  </si>
  <si>
    <t>186008</t>
  </si>
  <si>
    <t>藤崎陸上クラブ</t>
  </si>
  <si>
    <t>藤崎陸上Ｃ</t>
  </si>
  <si>
    <t>186009</t>
  </si>
  <si>
    <t>六郷クラブ</t>
  </si>
  <si>
    <t>186010</t>
  </si>
  <si>
    <t>致遠クラブ</t>
  </si>
  <si>
    <t>186011</t>
  </si>
  <si>
    <t>大鰐クラブ</t>
  </si>
  <si>
    <t>186012</t>
  </si>
  <si>
    <t>東英ランニングクラブ</t>
  </si>
  <si>
    <t>東英ＲＣ</t>
  </si>
  <si>
    <t>186013</t>
  </si>
  <si>
    <t>平川ジュニア</t>
  </si>
  <si>
    <t>平川Ｊｒ</t>
  </si>
  <si>
    <t>186014</t>
  </si>
  <si>
    <t>中郷クラブ</t>
  </si>
  <si>
    <t>186015</t>
  </si>
  <si>
    <t>弘前河西スポーツクラブ</t>
  </si>
  <si>
    <t>弘前河西</t>
  </si>
  <si>
    <t>186016</t>
  </si>
  <si>
    <t>竹館小学校</t>
  </si>
  <si>
    <t>竹館小</t>
  </si>
  <si>
    <t>186017</t>
  </si>
  <si>
    <t>いなずま弘前</t>
  </si>
  <si>
    <t>いなずま弘</t>
  </si>
  <si>
    <t>186018</t>
  </si>
  <si>
    <t>常盤野小学校</t>
  </si>
  <si>
    <t>常盤野小</t>
  </si>
  <si>
    <t>186019</t>
  </si>
  <si>
    <t>ロビンジャパンクラブ</t>
  </si>
  <si>
    <t>ロビンJC</t>
  </si>
  <si>
    <t>186020</t>
  </si>
  <si>
    <t>松小クラブ</t>
  </si>
  <si>
    <t>186021</t>
  </si>
  <si>
    <t>桔梗野クラブ</t>
  </si>
  <si>
    <t>桔梗野</t>
  </si>
  <si>
    <t>186022</t>
  </si>
  <si>
    <t>時敏小学校</t>
  </si>
  <si>
    <t>時敏小</t>
  </si>
  <si>
    <t>186023</t>
  </si>
  <si>
    <t>TEAM-S</t>
  </si>
  <si>
    <t>186024</t>
  </si>
  <si>
    <t>チームたて</t>
  </si>
  <si>
    <t>186026</t>
  </si>
  <si>
    <t>1st class</t>
  </si>
  <si>
    <t>1stcl</t>
  </si>
  <si>
    <t>186031</t>
  </si>
  <si>
    <t>Will陸上クラブ</t>
  </si>
  <si>
    <t>ウイル陸上</t>
  </si>
  <si>
    <t>186032</t>
  </si>
  <si>
    <t>筒井小学校</t>
  </si>
  <si>
    <t>筒井小</t>
  </si>
  <si>
    <t>186033</t>
  </si>
  <si>
    <t>三内西小学校</t>
  </si>
  <si>
    <t>三内西小</t>
  </si>
  <si>
    <t>186034</t>
  </si>
  <si>
    <t>浪岡北クラブ</t>
  </si>
  <si>
    <t>浪岡北クラ</t>
  </si>
  <si>
    <t>186035</t>
  </si>
  <si>
    <t>浪岡陸上クラブ</t>
  </si>
  <si>
    <t>浪岡陸上ク</t>
  </si>
  <si>
    <t>186036</t>
  </si>
  <si>
    <t>青森アスリートクラブ</t>
  </si>
  <si>
    <t>青森AC</t>
  </si>
  <si>
    <t>186037</t>
  </si>
  <si>
    <t>三厩クラブ</t>
  </si>
  <si>
    <t>186038</t>
  </si>
  <si>
    <t>篠田小学校</t>
  </si>
  <si>
    <t>篠田小</t>
  </si>
  <si>
    <t>186039</t>
  </si>
  <si>
    <t>筒井クラブ</t>
  </si>
  <si>
    <t>186040</t>
  </si>
  <si>
    <t>浪打アスリートクラブ</t>
  </si>
  <si>
    <t>浪打クラブ</t>
  </si>
  <si>
    <t>186041</t>
  </si>
  <si>
    <t>金沢クラブ</t>
  </si>
  <si>
    <t>186042</t>
  </si>
  <si>
    <t>造道小学校</t>
  </si>
  <si>
    <t>造道小</t>
  </si>
  <si>
    <t>186043</t>
  </si>
  <si>
    <t>佃小学校</t>
  </si>
  <si>
    <t>186044</t>
  </si>
  <si>
    <t>西田沢小学校</t>
  </si>
  <si>
    <t>西田沢小</t>
  </si>
  <si>
    <t>186045</t>
  </si>
  <si>
    <t>橋本小学校</t>
  </si>
  <si>
    <t>橋本小</t>
  </si>
  <si>
    <t>186046</t>
  </si>
  <si>
    <t>平内アスリートクラブ</t>
  </si>
  <si>
    <t>平内アスリ</t>
  </si>
  <si>
    <t>186047</t>
  </si>
  <si>
    <t>堤小学校</t>
  </si>
  <si>
    <t>堤小</t>
  </si>
  <si>
    <t>186048</t>
  </si>
  <si>
    <t>新城小学校</t>
  </si>
  <si>
    <t>新城小</t>
  </si>
  <si>
    <t>186049</t>
  </si>
  <si>
    <t>本郷小学校</t>
  </si>
  <si>
    <t>本郷小</t>
  </si>
  <si>
    <t>186050</t>
  </si>
  <si>
    <t>富田クラブ</t>
  </si>
  <si>
    <t>186051</t>
  </si>
  <si>
    <t>戸山西小学校</t>
  </si>
  <si>
    <t>戸山西小</t>
  </si>
  <si>
    <t>186052</t>
  </si>
  <si>
    <t>UACA Jr.</t>
  </si>
  <si>
    <t>UACA</t>
  </si>
  <si>
    <t>186053</t>
  </si>
  <si>
    <t>浦町小学校</t>
  </si>
  <si>
    <t>浦町小</t>
  </si>
  <si>
    <t>186054</t>
  </si>
  <si>
    <t>3Rアスリートクラブ</t>
  </si>
  <si>
    <t>3RAC</t>
  </si>
  <si>
    <t>186055</t>
  </si>
  <si>
    <t>こたけアスリートクラブ</t>
  </si>
  <si>
    <t>こたけAC</t>
  </si>
  <si>
    <t>186056</t>
  </si>
  <si>
    <t>長島小学校</t>
  </si>
  <si>
    <t>長島小</t>
  </si>
  <si>
    <t>186057</t>
  </si>
  <si>
    <t>青森マラソンアカデミー</t>
  </si>
  <si>
    <t>アカデミー</t>
  </si>
  <si>
    <t>186061</t>
  </si>
  <si>
    <t>板柳北小学校</t>
  </si>
  <si>
    <t>板柳北小</t>
  </si>
  <si>
    <t>186062</t>
  </si>
  <si>
    <t>向陽陸上スポーツクラブ</t>
  </si>
  <si>
    <t>向陽SC</t>
  </si>
  <si>
    <t>186063</t>
  </si>
  <si>
    <t>西海小学校</t>
  </si>
  <si>
    <t>西海小</t>
  </si>
  <si>
    <t>186064</t>
  </si>
  <si>
    <t>鶴田アスリートクラブ</t>
  </si>
  <si>
    <t>鶴田ＡＣ</t>
  </si>
  <si>
    <t>186065</t>
  </si>
  <si>
    <t>ほなみ陸上クラブ</t>
  </si>
  <si>
    <t>ほなみ陸上</t>
  </si>
  <si>
    <t>186066</t>
  </si>
  <si>
    <t>あじがさわアスリートクラブ</t>
  </si>
  <si>
    <t>あじＡＣ</t>
  </si>
  <si>
    <t>186067</t>
  </si>
  <si>
    <t>栄陸上クラブ</t>
  </si>
  <si>
    <t>栄クラブ</t>
  </si>
  <si>
    <t>186068</t>
  </si>
  <si>
    <t>五所川原陸上クラブ</t>
  </si>
  <si>
    <t>五所川原陸</t>
  </si>
  <si>
    <t>186069</t>
  </si>
  <si>
    <t>陸上金木クラブ</t>
  </si>
  <si>
    <t>金木クラブ</t>
  </si>
  <si>
    <t>186070</t>
  </si>
  <si>
    <t>五所川原南小学校</t>
  </si>
  <si>
    <t>五所川原南</t>
  </si>
  <si>
    <t>186071</t>
  </si>
  <si>
    <t>板柳みなみ</t>
  </si>
  <si>
    <t>186072</t>
  </si>
  <si>
    <t>中里ジュニアクラブ</t>
  </si>
  <si>
    <t>中里Jr</t>
  </si>
  <si>
    <t>186073</t>
  </si>
  <si>
    <t>富萢小学校</t>
  </si>
  <si>
    <t>とみやち</t>
  </si>
  <si>
    <t>186074</t>
  </si>
  <si>
    <t>五所川原中央陸上クラブ</t>
  </si>
  <si>
    <t>中央陸上ク</t>
  </si>
  <si>
    <t>186075</t>
  </si>
  <si>
    <t>五所川原小学校</t>
  </si>
  <si>
    <t>五所川原小</t>
  </si>
  <si>
    <t>186076</t>
  </si>
  <si>
    <t>松島アスリートクラブ</t>
  </si>
  <si>
    <t>松島AC</t>
  </si>
  <si>
    <t>186077</t>
  </si>
  <si>
    <t>つがる瑞穂AC</t>
  </si>
  <si>
    <t>つがる瑞穂</t>
  </si>
  <si>
    <t>186078</t>
  </si>
  <si>
    <t>五所川原いずみクラブ</t>
  </si>
  <si>
    <t>いずみクラ</t>
  </si>
  <si>
    <t>186079</t>
  </si>
  <si>
    <t>小阿弥AC</t>
  </si>
  <si>
    <t>小阿弥ＡＣ</t>
  </si>
  <si>
    <t>186080</t>
  </si>
  <si>
    <t>中里小学校</t>
  </si>
  <si>
    <t>中里小</t>
  </si>
  <si>
    <t>186081</t>
  </si>
  <si>
    <t>武田小学校</t>
  </si>
  <si>
    <t>武田小</t>
  </si>
  <si>
    <t>186082</t>
  </si>
  <si>
    <t>薄市小学校</t>
  </si>
  <si>
    <t>薄市小</t>
  </si>
  <si>
    <t>186083</t>
  </si>
  <si>
    <t>小泊小学校</t>
  </si>
  <si>
    <t>小泊小</t>
  </si>
  <si>
    <t>186084</t>
  </si>
  <si>
    <t>市浦小学校</t>
  </si>
  <si>
    <t>市浦小</t>
  </si>
  <si>
    <t>186085</t>
  </si>
  <si>
    <t>車力クラブ</t>
  </si>
  <si>
    <t>186086</t>
  </si>
  <si>
    <t>胡桃舘スポーツクラブ</t>
  </si>
  <si>
    <t>胡桃舘SC</t>
  </si>
  <si>
    <t>186087</t>
  </si>
  <si>
    <t>Joy SPO！ふかうら</t>
  </si>
  <si>
    <t>ジョイスポ</t>
  </si>
  <si>
    <t>186088</t>
  </si>
  <si>
    <t>つがる市ジュニア駅伝強化クラブ</t>
  </si>
  <si>
    <t>つがる市Jr</t>
  </si>
  <si>
    <t>186091</t>
  </si>
  <si>
    <t>三沢クラブ</t>
  </si>
  <si>
    <t>186092</t>
  </si>
  <si>
    <t>甲洋陸上クラブ</t>
  </si>
  <si>
    <t>甲洋陸上ク</t>
  </si>
  <si>
    <t>186093</t>
  </si>
  <si>
    <t>野辺地クロカンクラブ</t>
  </si>
  <si>
    <t>野辺地ク</t>
  </si>
  <si>
    <t>186094</t>
  </si>
  <si>
    <t>東北第一スポーツ少年団</t>
  </si>
  <si>
    <t>東北第一ス</t>
  </si>
  <si>
    <t>186095</t>
  </si>
  <si>
    <t xml:space="preserve">天間林陸上スポーツ少年団	</t>
  </si>
  <si>
    <t>天間林陸上</t>
  </si>
  <si>
    <t>186096</t>
  </si>
  <si>
    <t>大豆田クラブ</t>
  </si>
  <si>
    <t>大豆田クラ</t>
  </si>
  <si>
    <t>186097</t>
  </si>
  <si>
    <t>三本木陸上クラブ</t>
  </si>
  <si>
    <t>三本木陸上</t>
  </si>
  <si>
    <t>186098</t>
  </si>
  <si>
    <t>木崎野クラブ</t>
  </si>
  <si>
    <t>木崎野</t>
  </si>
  <si>
    <t>186099</t>
  </si>
  <si>
    <t>甲地陸上スポーツ少年団</t>
  </si>
  <si>
    <t>甲地スポ少</t>
  </si>
  <si>
    <t>186100</t>
  </si>
  <si>
    <t>上久保クラブ</t>
  </si>
  <si>
    <t>上久保ク</t>
  </si>
  <si>
    <t>186101</t>
  </si>
  <si>
    <t>蛯沢陸上クラブ</t>
  </si>
  <si>
    <t>蛯沢陸上</t>
  </si>
  <si>
    <t>186102</t>
  </si>
  <si>
    <t>百石陸上クラブ</t>
  </si>
  <si>
    <t>百石陸上ク</t>
  </si>
  <si>
    <t>186103</t>
  </si>
  <si>
    <t>開知スポーツ少年団</t>
  </si>
  <si>
    <t>開知スポ少</t>
  </si>
  <si>
    <t>186104</t>
  </si>
  <si>
    <t>尾駮ひばりさわやかスポーツクラブ</t>
  </si>
  <si>
    <t>尾駮クラブ</t>
  </si>
  <si>
    <t>186105</t>
  </si>
  <si>
    <t>総合型スポーツクラブRED　HORSE</t>
  </si>
  <si>
    <t>ＲＨ十和田</t>
  </si>
  <si>
    <t>186106</t>
  </si>
  <si>
    <t>七戸わかこまクラブ</t>
  </si>
  <si>
    <t>七戸わか駒</t>
  </si>
  <si>
    <t>186107</t>
  </si>
  <si>
    <t>横浜クラブ</t>
  </si>
  <si>
    <t>186108</t>
  </si>
  <si>
    <t>上北陸上スポーツ少年団</t>
  </si>
  <si>
    <t>上北陸上</t>
  </si>
  <si>
    <t>186109</t>
  </si>
  <si>
    <t>北園クラブ</t>
  </si>
  <si>
    <t>186110</t>
  </si>
  <si>
    <t>THアスリート</t>
  </si>
  <si>
    <t>THアスリ</t>
  </si>
  <si>
    <t>186111</t>
  </si>
  <si>
    <t>水喰陸上クラブ</t>
  </si>
  <si>
    <t>水喰クラブ</t>
  </si>
  <si>
    <t>186112</t>
  </si>
  <si>
    <t>三沢小学校</t>
  </si>
  <si>
    <t>三沢小</t>
  </si>
  <si>
    <t>186113</t>
  </si>
  <si>
    <t>ちびキッズ陸上クラブ</t>
  </si>
  <si>
    <t>ちびキッズ</t>
  </si>
  <si>
    <t>186114</t>
  </si>
  <si>
    <t>六ヶ所南クラブ</t>
  </si>
  <si>
    <t>六ヶ所南ク</t>
  </si>
  <si>
    <t>186115</t>
  </si>
  <si>
    <t>古間木小学校</t>
  </si>
  <si>
    <t>古間木小</t>
  </si>
  <si>
    <t>186116</t>
  </si>
  <si>
    <t>十和田市立法奥小学校</t>
  </si>
  <si>
    <t>法奥小</t>
  </si>
  <si>
    <t>186117</t>
  </si>
  <si>
    <t>アスリートクラブ東北</t>
  </si>
  <si>
    <t>AC東北</t>
  </si>
  <si>
    <t>186118</t>
  </si>
  <si>
    <t>千歳平AthleteClub</t>
  </si>
  <si>
    <t>千歳平AC</t>
  </si>
  <si>
    <t>186119</t>
  </si>
  <si>
    <t>柏葉アスリートクラブ</t>
  </si>
  <si>
    <t>柏葉アスリ</t>
  </si>
  <si>
    <t>186121</t>
  </si>
  <si>
    <t>切谷内クラブ</t>
  </si>
  <si>
    <t>切谷内小</t>
  </si>
  <si>
    <t>186122</t>
  </si>
  <si>
    <t>江南クラブ</t>
  </si>
  <si>
    <t>186123</t>
  </si>
  <si>
    <t>吹上クラブ</t>
  </si>
  <si>
    <t>186124</t>
  </si>
  <si>
    <t>大久喜クラブ</t>
  </si>
  <si>
    <t>大久喜クラ</t>
  </si>
  <si>
    <t>186125</t>
  </si>
  <si>
    <t>旭ヶ丘Ｔ＆Ｆクラブ</t>
  </si>
  <si>
    <t>旭ヶ丘</t>
  </si>
  <si>
    <t>186126</t>
  </si>
  <si>
    <t>柏崎クラブ</t>
  </si>
  <si>
    <t>186127</t>
  </si>
  <si>
    <t>小中野陸上クラブ</t>
  </si>
  <si>
    <t>小中野陸上</t>
  </si>
  <si>
    <t>186128</t>
  </si>
  <si>
    <t>三戸陸上クラブ</t>
  </si>
  <si>
    <t>三戸陸上</t>
  </si>
  <si>
    <t>186129</t>
  </si>
  <si>
    <t>日計ヶ丘小学校</t>
  </si>
  <si>
    <t>日計ヶ丘小</t>
  </si>
  <si>
    <t>186130</t>
  </si>
  <si>
    <t>西越小学校</t>
  </si>
  <si>
    <t>西越小</t>
  </si>
  <si>
    <t>186131</t>
  </si>
  <si>
    <t>五戸クラブ</t>
  </si>
  <si>
    <t>186132</t>
  </si>
  <si>
    <t>道仏クラブ</t>
  </si>
  <si>
    <t>186133</t>
  </si>
  <si>
    <t>赤保内クラブ</t>
  </si>
  <si>
    <t>赤保内クラ</t>
  </si>
  <si>
    <t>186134</t>
  </si>
  <si>
    <t>八戸桔梗野クラブ</t>
  </si>
  <si>
    <t>八戸桔梗野</t>
  </si>
  <si>
    <t>186135</t>
  </si>
  <si>
    <t>上市川</t>
  </si>
  <si>
    <t>186136</t>
  </si>
  <si>
    <t>石鉢クラブ</t>
  </si>
  <si>
    <t>石鉢</t>
  </si>
  <si>
    <t>186137</t>
  </si>
  <si>
    <t>福地クラブ</t>
  </si>
  <si>
    <t>186138</t>
  </si>
  <si>
    <t>向クラブ</t>
  </si>
  <si>
    <t>186139</t>
  </si>
  <si>
    <t>倉石小学校</t>
  </si>
  <si>
    <t>倉石小</t>
  </si>
  <si>
    <t>186140</t>
  </si>
  <si>
    <t>小舟渡クラブ</t>
  </si>
  <si>
    <t>小舟渡</t>
  </si>
  <si>
    <t>186141</t>
  </si>
  <si>
    <t>田代陸上クラブ</t>
  </si>
  <si>
    <t>田代陸上ク</t>
  </si>
  <si>
    <t>186142</t>
  </si>
  <si>
    <t>白山台陸上クラブ</t>
  </si>
  <si>
    <t>白山台陸上</t>
  </si>
  <si>
    <t>186143</t>
  </si>
  <si>
    <t>清水頭小学校</t>
  </si>
  <si>
    <t>清水頭小</t>
  </si>
  <si>
    <t>186144</t>
  </si>
  <si>
    <t>福田クラブ</t>
  </si>
  <si>
    <t>186145</t>
  </si>
  <si>
    <t>南部杉沢クラブ</t>
  </si>
  <si>
    <t>南部杉沢</t>
  </si>
  <si>
    <t>186146</t>
  </si>
  <si>
    <t>南部クラブ</t>
  </si>
  <si>
    <t>186147</t>
  </si>
  <si>
    <t>階上クラブ</t>
  </si>
  <si>
    <t>186148</t>
  </si>
  <si>
    <t>名久井クラブ</t>
  </si>
  <si>
    <t>名久井クラ</t>
  </si>
  <si>
    <t>186149</t>
  </si>
  <si>
    <t>長者小学校</t>
  </si>
  <si>
    <t>長者小</t>
  </si>
  <si>
    <t>186150</t>
  </si>
  <si>
    <t>田子クラブ</t>
  </si>
  <si>
    <t>186151</t>
  </si>
  <si>
    <t>大蛇クラブ</t>
  </si>
  <si>
    <t>186152</t>
  </si>
  <si>
    <t>図南小学校</t>
  </si>
  <si>
    <t>図南小</t>
  </si>
  <si>
    <t>186153</t>
  </si>
  <si>
    <t>上郷クラブ</t>
  </si>
  <si>
    <t>186154</t>
  </si>
  <si>
    <t>青潮クラブ</t>
  </si>
  <si>
    <t>186155</t>
  </si>
  <si>
    <t>西白山台小</t>
  </si>
  <si>
    <t>186156</t>
  </si>
  <si>
    <t>剣吉小学校</t>
  </si>
  <si>
    <t>剣吉小</t>
  </si>
  <si>
    <t>186157</t>
  </si>
  <si>
    <t>島守小学校</t>
  </si>
  <si>
    <t>島守小</t>
  </si>
  <si>
    <t>186158</t>
  </si>
  <si>
    <t>明治小学校</t>
  </si>
  <si>
    <t>明治小</t>
  </si>
  <si>
    <t>186159</t>
  </si>
  <si>
    <t>白銀南小学校</t>
  </si>
  <si>
    <t>白金南小</t>
  </si>
  <si>
    <t>186160</t>
  </si>
  <si>
    <t>新郷クラブ</t>
  </si>
  <si>
    <t>シンゴウ</t>
  </si>
  <si>
    <t>186161</t>
  </si>
  <si>
    <t>東通陸上クラブ</t>
  </si>
  <si>
    <t>東通陸上ク</t>
  </si>
  <si>
    <t>186162</t>
  </si>
  <si>
    <t>槇の子陸上クラブ</t>
  </si>
  <si>
    <t>槙の子陸上</t>
  </si>
  <si>
    <t>186163</t>
  </si>
  <si>
    <t>風間浦スポーツ少年団</t>
  </si>
  <si>
    <t>風間浦陸上</t>
  </si>
  <si>
    <t>186164</t>
  </si>
  <si>
    <t>むつ陸上クラブ</t>
  </si>
  <si>
    <t>むつ陸上ク</t>
  </si>
  <si>
    <t>186165</t>
  </si>
  <si>
    <t>むつアスリートクラブ</t>
  </si>
  <si>
    <t>むつアスリ</t>
  </si>
  <si>
    <t>186166</t>
  </si>
  <si>
    <t>正津川小学校</t>
  </si>
  <si>
    <t>正津川小</t>
  </si>
  <si>
    <t>186167</t>
  </si>
  <si>
    <t>むつ奥内小学校</t>
  </si>
  <si>
    <t>むつ奥内小</t>
  </si>
  <si>
    <t>186168</t>
  </si>
  <si>
    <t>大畑陸上クラブ</t>
  </si>
  <si>
    <t>大畑ＲＣ</t>
  </si>
  <si>
    <t>186169</t>
  </si>
  <si>
    <t>佐井陸上クラブ</t>
  </si>
  <si>
    <t>佐井陸上ク</t>
  </si>
  <si>
    <t>186170</t>
  </si>
  <si>
    <t>脇野沢クラブ</t>
  </si>
  <si>
    <t>脇野沢クラ</t>
  </si>
  <si>
    <t>186171</t>
  </si>
  <si>
    <t>大平クラブ</t>
  </si>
  <si>
    <t>186172</t>
  </si>
  <si>
    <t>牛滝小学校</t>
  </si>
  <si>
    <t>牛滝小</t>
  </si>
  <si>
    <t>186173</t>
  </si>
  <si>
    <t>大間陸上クラブ</t>
  </si>
  <si>
    <t>大間陸上ク</t>
  </si>
  <si>
    <t>186174</t>
  </si>
  <si>
    <t>苫生小学校</t>
  </si>
  <si>
    <t>苫生小</t>
  </si>
  <si>
    <t>186175</t>
  </si>
  <si>
    <t>関根小学校</t>
  </si>
  <si>
    <t>関根小</t>
  </si>
  <si>
    <t>186176</t>
  </si>
  <si>
    <t>田名部ジュニアクラブ</t>
  </si>
  <si>
    <t>田名部Jr</t>
  </si>
  <si>
    <t>186177</t>
  </si>
  <si>
    <t>畑中ランニングクラブ</t>
  </si>
  <si>
    <t>畑中RC</t>
  </si>
  <si>
    <t>186178</t>
  </si>
  <si>
    <t>第三田名部小学校</t>
  </si>
  <si>
    <t>第三田名部</t>
  </si>
  <si>
    <t>186179</t>
  </si>
  <si>
    <t>はばたきクラブ</t>
  </si>
  <si>
    <t>はばたき</t>
  </si>
  <si>
    <t>186180</t>
  </si>
  <si>
    <t>大平アスリート</t>
  </si>
  <si>
    <t>大平アスリ</t>
  </si>
  <si>
    <t>186181</t>
  </si>
  <si>
    <t>大湊小学校</t>
  </si>
  <si>
    <t>大湊小</t>
  </si>
  <si>
    <t>186182</t>
  </si>
  <si>
    <t>TEAM鳴海</t>
  </si>
  <si>
    <t>ナルミ</t>
  </si>
  <si>
    <t>186183</t>
  </si>
  <si>
    <t>MASAKARI陸上クラブ</t>
  </si>
  <si>
    <t>まさかりR</t>
  </si>
  <si>
    <t>186184</t>
  </si>
  <si>
    <t>大平AC</t>
  </si>
  <si>
    <t>186201</t>
  </si>
  <si>
    <t>八戸市立湊小学校</t>
  </si>
  <si>
    <t>湊小</t>
  </si>
  <si>
    <t>186202</t>
  </si>
  <si>
    <t>斗川小学校</t>
  </si>
  <si>
    <t>斗川小</t>
  </si>
  <si>
    <t>186203</t>
  </si>
  <si>
    <t>名川南クラブ</t>
  </si>
  <si>
    <t>名川南小</t>
  </si>
  <si>
    <t>186204</t>
  </si>
  <si>
    <t>三戸杉沢小学校</t>
  </si>
  <si>
    <t>三戸杉沢</t>
  </si>
  <si>
    <t>186205</t>
  </si>
  <si>
    <t>八戸市立根岸小学校</t>
  </si>
  <si>
    <t>根岸小</t>
  </si>
  <si>
    <t>186206</t>
  </si>
  <si>
    <t>八戸市立新井田小学校</t>
  </si>
  <si>
    <t>新井田小</t>
  </si>
  <si>
    <t>186207</t>
  </si>
  <si>
    <t>豊崎クラブ</t>
  </si>
  <si>
    <t>186300</t>
  </si>
  <si>
    <t>S☆GRITスプリントクラブ</t>
  </si>
  <si>
    <t>S　GRIT</t>
  </si>
  <si>
    <t>190528</t>
  </si>
  <si>
    <t>あとむ保育園</t>
  </si>
  <si>
    <t>190529</t>
  </si>
  <si>
    <t>板柳保育園</t>
  </si>
  <si>
    <t>190530</t>
  </si>
  <si>
    <t>富士幼稚園</t>
  </si>
  <si>
    <t>191001</t>
  </si>
  <si>
    <t>こども園ひろた</t>
  </si>
  <si>
    <t>191002</t>
  </si>
  <si>
    <t>中里こども園</t>
  </si>
  <si>
    <t>191003</t>
  </si>
  <si>
    <t>梅田保育園</t>
  </si>
  <si>
    <t>191004</t>
  </si>
  <si>
    <t>未就学児</t>
  </si>
  <si>
    <t>500006</t>
  </si>
  <si>
    <t>日清東青チーム名（小学校）</t>
  </si>
  <si>
    <t>日清東青チーム名（小</t>
  </si>
  <si>
    <t>男子4年100m</t>
  </si>
  <si>
    <t>女子4年100m</t>
  </si>
  <si>
    <t>男子5年100m</t>
  </si>
  <si>
    <t>女子5年100m</t>
  </si>
  <si>
    <t>男子6年100m</t>
  </si>
  <si>
    <t>女子6年100m</t>
  </si>
  <si>
    <t>男子4年1500ｍ</t>
  </si>
  <si>
    <t>女子4年800ｍ</t>
  </si>
  <si>
    <t>男子5年1500m</t>
  </si>
  <si>
    <t>女子5年800ｍ</t>
  </si>
  <si>
    <t>男子6年1500m</t>
  </si>
  <si>
    <t>女子6年800ｍ</t>
  </si>
  <si>
    <t>男子4年走幅跳</t>
  </si>
  <si>
    <t>女子4年走幅跳</t>
  </si>
  <si>
    <t>女子5年走幅跳</t>
  </si>
  <si>
    <t>女子6年走幅跳</t>
  </si>
  <si>
    <t>男子共通4×100RＡ</t>
  </si>
  <si>
    <t>女子共通4×100RＡ</t>
  </si>
  <si>
    <t>男子共通4×100RＢ</t>
  </si>
  <si>
    <t>女子共通4×100RＢ</t>
  </si>
  <si>
    <t>男子共通4×100RＣ</t>
  </si>
  <si>
    <t>女子共通4×100RＣ</t>
  </si>
  <si>
    <t>男子共通4×100RメンバーＡ</t>
  </si>
  <si>
    <t>女子共通4×100RメンバーＡ</t>
  </si>
  <si>
    <t>男子共通4×100RメンバーＢ</t>
  </si>
  <si>
    <t>女子共通4×100RメンバーＢ</t>
  </si>
  <si>
    <t>男子共通4×100RメンバーＣ</t>
  </si>
  <si>
    <t>女子共通4×100RメンバーＣ</t>
  </si>
  <si>
    <t>青森県スポーツ協会</t>
  </si>
  <si>
    <t>800</t>
  </si>
  <si>
    <t>下記のとおり申込します</t>
    <rPh sb="0" eb="2">
      <t>カキ</t>
    </rPh>
    <rPh sb="6" eb="8">
      <t>モウシコミ</t>
    </rPh>
    <phoneticPr fontId="2"/>
  </si>
  <si>
    <r>
      <t>　　　　</t>
    </r>
    <r>
      <rPr>
        <u/>
        <sz val="9"/>
        <rFont val="ＭＳ ゴシック"/>
        <family val="3"/>
        <charset val="128"/>
      </rPr>
      <t>　　　　　</t>
    </r>
    <r>
      <rPr>
        <sz val="9"/>
        <rFont val="ＭＳ ゴシック"/>
        <family val="3"/>
        <charset val="128"/>
      </rPr>
      <t>市／町／村　スポーツ少年団</t>
    </r>
    <rPh sb="9" eb="10">
      <t>シ</t>
    </rPh>
    <rPh sb="11" eb="12">
      <t>チョウ</t>
    </rPh>
    <rPh sb="13" eb="14">
      <t>ソン</t>
    </rPh>
    <rPh sb="19" eb="22">
      <t>ショウネンダン</t>
    </rPh>
    <phoneticPr fontId="2"/>
  </si>
  <si>
    <r>
      <t>　　　本部長　　</t>
    </r>
    <r>
      <rPr>
        <u/>
        <sz val="9"/>
        <rFont val="ＭＳ ゴシック"/>
        <family val="3"/>
        <charset val="128"/>
      </rPr>
      <t>　　　　　　　　　　　　　</t>
    </r>
    <r>
      <rPr>
        <sz val="9"/>
        <rFont val="ＭＳ ゴシック"/>
        <family val="3"/>
        <charset val="128"/>
      </rPr>
      <t>　　</t>
    </r>
    <rPh sb="3" eb="6">
      <t>ホンブチョウ</t>
    </rPh>
    <phoneticPr fontId="2"/>
  </si>
  <si>
    <t>男子5年走幅跳</t>
    <phoneticPr fontId="2"/>
  </si>
  <si>
    <t>男子6年走幅跳</t>
    <phoneticPr fontId="2"/>
  </si>
  <si>
    <t>mamokimu39@yahoo.co.jp</t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</si>
  <si>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</si>
  <si>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第48回青森県スポーツ少年団フェスティバル陸上競技会</t>
    <rPh sb="0" eb="1">
      <t>ダイ</t>
    </rPh>
    <rPh sb="3" eb="4">
      <t>カイ</t>
    </rPh>
    <rPh sb="21" eb="23">
      <t>リクジョウ</t>
    </rPh>
    <rPh sb="23" eb="25">
      <t>キョウギ</t>
    </rPh>
    <rPh sb="25" eb="26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</si>
</sst>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\(&quot;¥&quot;#,##0\)"/>
    <numFmt numFmtId="177" formatCode="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22"/>
      <name val="ＭＳ ゴシック"/>
      <family val="3"/>
      <charset val="128"/>
    </font>
    <font>
      <sz val="9"/>
      <color indexed="55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4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color indexed="44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6"/>
      <color theme="10"/>
      <name val="ＭＳ Ｐゴシック"/>
      <family val="3"/>
      <charset val="128"/>
    </font>
    <font>
      <u/>
      <sz val="9"/>
      <name val="ＭＳ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1" applyFont="1" applyBorder="1" applyAlignment="1">
      <alignment horizontal="center" vertical="center"/>
    </xf>
    <xf numFmtId="0" fontId="4" fillId="2" borderId="3" xfId="1" applyFont="1" applyFill="1" applyBorder="1">
      <alignment vertical="center"/>
    </xf>
    <xf numFmtId="0" fontId="4" fillId="0" borderId="0" xfId="1" applyFont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2" xfId="1" applyFont="1" applyBorder="1">
      <alignment vertical="center"/>
    </xf>
    <xf numFmtId="0" fontId="4" fillId="2" borderId="6" xfId="1" applyFont="1" applyFill="1" applyBorder="1">
      <alignment vertical="center"/>
    </xf>
    <xf numFmtId="0" fontId="4" fillId="2" borderId="7" xfId="1" applyFont="1" applyFill="1" applyBorder="1">
      <alignment vertical="center"/>
    </xf>
    <xf numFmtId="0" fontId="4" fillId="0" borderId="8" xfId="1" applyFont="1" applyBorder="1">
      <alignment vertical="center"/>
    </xf>
    <xf numFmtId="0" fontId="4" fillId="2" borderId="1" xfId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1" xfId="1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177" fontId="6" fillId="2" borderId="13" xfId="0" applyNumberFormat="1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7" fontId="6" fillId="0" borderId="13" xfId="0" applyNumberFormat="1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center" vertical="center" shrinkToFit="1"/>
    </xf>
    <xf numFmtId="177" fontId="6" fillId="0" borderId="17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4" borderId="13" xfId="0" applyFont="1" applyFill="1" applyBorder="1" applyAlignment="1">
      <alignment horizontal="center" vertical="center" shrinkToFit="1"/>
    </xf>
    <xf numFmtId="0" fontId="6" fillId="5" borderId="13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vertical="center" shrinkToFit="1"/>
    </xf>
    <xf numFmtId="0" fontId="6" fillId="5" borderId="19" xfId="0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0" fontId="6" fillId="5" borderId="18" xfId="0" applyFont="1" applyFill="1" applyBorder="1" applyAlignment="1">
      <alignment vertical="center" shrinkToFit="1"/>
    </xf>
    <xf numFmtId="0" fontId="6" fillId="5" borderId="13" xfId="0" applyFont="1" applyFill="1" applyBorder="1" applyAlignment="1">
      <alignment horizontal="distributed" vertical="center" shrinkToFit="1"/>
    </xf>
    <xf numFmtId="0" fontId="6" fillId="4" borderId="13" xfId="0" applyFont="1" applyFill="1" applyBorder="1" applyAlignment="1">
      <alignment horizontal="distributed" vertical="center" shrinkToFit="1"/>
    </xf>
    <xf numFmtId="0" fontId="6" fillId="6" borderId="13" xfId="0" applyFont="1" applyFill="1" applyBorder="1" applyAlignment="1">
      <alignment horizontal="center" vertical="center" shrinkToFit="1"/>
    </xf>
    <xf numFmtId="0" fontId="6" fillId="6" borderId="12" xfId="0" applyFont="1" applyFill="1" applyBorder="1" applyAlignment="1">
      <alignment vertical="center" shrinkToFit="1"/>
    </xf>
    <xf numFmtId="0" fontId="6" fillId="6" borderId="13" xfId="0" applyFont="1" applyFill="1" applyBorder="1" applyAlignment="1">
      <alignment horizontal="distributed" vertical="center" shrinkToFit="1"/>
    </xf>
    <xf numFmtId="0" fontId="6" fillId="6" borderId="18" xfId="0" applyFont="1" applyFill="1" applyBorder="1" applyAlignment="1">
      <alignment vertical="center" shrinkToFit="1"/>
    </xf>
    <xf numFmtId="0" fontId="6" fillId="6" borderId="19" xfId="0" applyFont="1" applyFill="1" applyBorder="1" applyAlignment="1">
      <alignment horizontal="center" vertical="center" shrinkToFit="1"/>
    </xf>
    <xf numFmtId="0" fontId="6" fillId="6" borderId="13" xfId="0" applyFont="1" applyFill="1" applyBorder="1" applyAlignment="1">
      <alignment vertical="center" shrinkToFit="1"/>
    </xf>
    <xf numFmtId="176" fontId="6" fillId="5" borderId="13" xfId="0" applyNumberFormat="1" applyFont="1" applyFill="1" applyBorder="1" applyAlignment="1">
      <alignment horizontal="right" vertical="center" indent="1" shrinkToFit="1"/>
    </xf>
    <xf numFmtId="176" fontId="6" fillId="5" borderId="12" xfId="0" applyNumberFormat="1" applyFont="1" applyFill="1" applyBorder="1" applyAlignment="1">
      <alignment horizontal="right" vertical="center" indent="1" shrinkToFit="1"/>
    </xf>
    <xf numFmtId="176" fontId="6" fillId="4" borderId="12" xfId="0" applyNumberFormat="1" applyFont="1" applyFill="1" applyBorder="1" applyAlignment="1">
      <alignment horizontal="right" vertical="center" indent="1" shrinkToFit="1"/>
    </xf>
    <xf numFmtId="176" fontId="6" fillId="6" borderId="12" xfId="0" applyNumberFormat="1" applyFont="1" applyFill="1" applyBorder="1" applyAlignment="1">
      <alignment horizontal="right" vertical="center" indent="1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6" borderId="15" xfId="0" applyFont="1" applyFill="1" applyBorder="1" applyAlignment="1">
      <alignment vertical="center" shrinkToFit="1"/>
    </xf>
    <xf numFmtId="0" fontId="8" fillId="6" borderId="13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left" vertical="center" shrinkToFit="1"/>
    </xf>
    <xf numFmtId="0" fontId="10" fillId="7" borderId="25" xfId="0" applyFont="1" applyFill="1" applyBorder="1" applyAlignment="1">
      <alignment horizontal="center" vertical="center" shrinkToFit="1"/>
    </xf>
    <xf numFmtId="0" fontId="10" fillId="7" borderId="26" xfId="0" applyFont="1" applyFill="1" applyBorder="1" applyAlignment="1">
      <alignment horizontal="center" vertical="center" shrinkToFit="1"/>
    </xf>
    <xf numFmtId="177" fontId="6" fillId="5" borderId="12" xfId="0" applyNumberFormat="1" applyFont="1" applyFill="1" applyBorder="1" applyAlignment="1">
      <alignment vertical="center" shrinkToFit="1"/>
    </xf>
    <xf numFmtId="177" fontId="6" fillId="4" borderId="12" xfId="0" applyNumberFormat="1" applyFont="1" applyFill="1" applyBorder="1" applyAlignment="1">
      <alignment vertical="center" shrinkToFit="1"/>
    </xf>
    <xf numFmtId="177" fontId="6" fillId="6" borderId="12" xfId="0" applyNumberFormat="1" applyFont="1" applyFill="1" applyBorder="1" applyAlignment="1">
      <alignment vertical="center" shrinkToFit="1"/>
    </xf>
    <xf numFmtId="0" fontId="10" fillId="7" borderId="27" xfId="0" applyFont="1" applyFill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4" fillId="0" borderId="13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13" xfId="1" applyFont="1" applyBorder="1">
      <alignment vertical="center"/>
    </xf>
    <xf numFmtId="0" fontId="14" fillId="0" borderId="28" xfId="1" applyFont="1" applyBorder="1">
      <alignment vertical="center"/>
    </xf>
    <xf numFmtId="0" fontId="14" fillId="0" borderId="12" xfId="0" applyFont="1" applyBorder="1">
      <alignment vertical="center"/>
    </xf>
    <xf numFmtId="0" fontId="14" fillId="0" borderId="7" xfId="1" applyFont="1" applyBorder="1">
      <alignment vertical="center"/>
    </xf>
    <xf numFmtId="0" fontId="14" fillId="0" borderId="29" xfId="0" applyFont="1" applyBorder="1">
      <alignment vertical="center"/>
    </xf>
    <xf numFmtId="0" fontId="14" fillId="0" borderId="29" xfId="1" applyFont="1" applyBorder="1">
      <alignment vertical="center"/>
    </xf>
    <xf numFmtId="0" fontId="14" fillId="0" borderId="30" xfId="1" applyFont="1" applyBorder="1">
      <alignment vertical="center"/>
    </xf>
    <xf numFmtId="0" fontId="14" fillId="0" borderId="31" xfId="1" applyFont="1" applyBorder="1">
      <alignment vertical="center"/>
    </xf>
    <xf numFmtId="0" fontId="15" fillId="8" borderId="28" xfId="0" applyFont="1" applyFill="1" applyBorder="1" applyAlignment="1">
      <alignment horizontal="distributed" vertical="center" shrinkToFit="1"/>
    </xf>
    <xf numFmtId="0" fontId="15" fillId="8" borderId="32" xfId="0" applyFont="1" applyFill="1" applyBorder="1" applyAlignment="1">
      <alignment vertical="center" shrinkToFit="1"/>
    </xf>
    <xf numFmtId="0" fontId="15" fillId="8" borderId="33" xfId="0" applyFont="1" applyFill="1" applyBorder="1" applyAlignment="1">
      <alignment horizontal="center" vertical="center" shrinkToFit="1"/>
    </xf>
    <xf numFmtId="177" fontId="15" fillId="8" borderId="34" xfId="0" applyNumberFormat="1" applyFont="1" applyFill="1" applyBorder="1" applyAlignment="1">
      <alignment vertical="center" shrinkToFit="1"/>
    </xf>
    <xf numFmtId="176" fontId="15" fillId="8" borderId="34" xfId="0" applyNumberFormat="1" applyFont="1" applyFill="1" applyBorder="1" applyAlignment="1">
      <alignment horizontal="right" vertical="center" indent="1" shrinkToFit="1"/>
    </xf>
    <xf numFmtId="0" fontId="15" fillId="8" borderId="25" xfId="0" applyFont="1" applyFill="1" applyBorder="1" applyAlignment="1">
      <alignment horizontal="center" vertical="center" shrinkToFit="1"/>
    </xf>
    <xf numFmtId="49" fontId="4" fillId="0" borderId="35" xfId="0" applyNumberFormat="1" applyFont="1" applyBorder="1">
      <alignment vertical="center"/>
    </xf>
    <xf numFmtId="49" fontId="4" fillId="0" borderId="36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49" fontId="4" fillId="0" borderId="37" xfId="0" applyNumberFormat="1" applyFont="1" applyBorder="1">
      <alignment vertical="center"/>
    </xf>
    <xf numFmtId="49" fontId="4" fillId="0" borderId="38" xfId="0" applyNumberFormat="1" applyFont="1" applyBorder="1">
      <alignment vertical="center"/>
    </xf>
    <xf numFmtId="49" fontId="4" fillId="0" borderId="39" xfId="0" applyNumberFormat="1" applyFont="1" applyBorder="1">
      <alignment vertical="center"/>
    </xf>
    <xf numFmtId="49" fontId="6" fillId="0" borderId="0" xfId="0" applyNumberFormat="1" applyFont="1" applyAlignment="1">
      <alignment vertical="center" wrapText="1" shrinkToFit="1"/>
    </xf>
    <xf numFmtId="0" fontId="10" fillId="10" borderId="13" xfId="0" applyFont="1" applyFill="1" applyBorder="1" applyAlignment="1">
      <alignment horizontal="center" vertical="center" shrinkToFit="1"/>
    </xf>
    <xf numFmtId="0" fontId="4" fillId="0" borderId="40" xfId="0" applyFont="1" applyBorder="1">
      <alignment vertical="center"/>
    </xf>
    <xf numFmtId="0" fontId="12" fillId="2" borderId="13" xfId="0" applyFont="1" applyFill="1" applyBorder="1" applyAlignment="1">
      <alignment vertical="center" shrinkToFit="1"/>
    </xf>
    <xf numFmtId="49" fontId="0" fillId="9" borderId="13" xfId="0" applyNumberFormat="1" applyFill="1" applyBorder="1" applyAlignment="1">
      <alignment horizontal="center" vertical="center"/>
    </xf>
    <xf numFmtId="49" fontId="0" fillId="11" borderId="13" xfId="0" applyNumberFormat="1" applyFill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left" vertical="center"/>
    </xf>
    <xf numFmtId="0" fontId="19" fillId="6" borderId="13" xfId="0" applyFont="1" applyFill="1" applyBorder="1" applyAlignment="1">
      <alignment horizontal="distributed" vertical="center" shrinkToFit="1"/>
    </xf>
    <xf numFmtId="0" fontId="19" fillId="6" borderId="18" xfId="0" applyFont="1" applyFill="1" applyBorder="1" applyAlignment="1">
      <alignment vertical="center" shrinkToFit="1"/>
    </xf>
    <xf numFmtId="0" fontId="19" fillId="6" borderId="19" xfId="0" applyFont="1" applyFill="1" applyBorder="1" applyAlignment="1">
      <alignment horizontal="center" vertical="center" shrinkToFit="1"/>
    </xf>
    <xf numFmtId="177" fontId="19" fillId="6" borderId="12" xfId="0" applyNumberFormat="1" applyFont="1" applyFill="1" applyBorder="1" applyAlignment="1">
      <alignment vertical="center" shrinkToFit="1"/>
    </xf>
    <xf numFmtId="176" fontId="19" fillId="6" borderId="12" xfId="0" applyNumberFormat="1" applyFont="1" applyFill="1" applyBorder="1" applyAlignment="1">
      <alignment horizontal="right" vertical="center" indent="1" shrinkToFit="1"/>
    </xf>
    <xf numFmtId="0" fontId="15" fillId="8" borderId="18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vertical="center" shrinkToFit="1"/>
    </xf>
    <xf numFmtId="49" fontId="18" fillId="0" borderId="0" xfId="0" applyNumberFormat="1" applyFont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177" fontId="6" fillId="6" borderId="18" xfId="0" applyNumberFormat="1" applyFont="1" applyFill="1" applyBorder="1" applyAlignment="1">
      <alignment horizontal="center" vertical="center" shrinkToFit="1"/>
    </xf>
    <xf numFmtId="177" fontId="6" fillId="6" borderId="19" xfId="0" applyNumberFormat="1" applyFont="1" applyFill="1" applyBorder="1" applyAlignment="1">
      <alignment horizontal="center" vertical="center" shrinkToFit="1"/>
    </xf>
    <xf numFmtId="177" fontId="6" fillId="6" borderId="12" xfId="0" applyNumberFormat="1" applyFont="1" applyFill="1" applyBorder="1" applyAlignment="1">
      <alignment horizontal="center" vertical="center" shrinkToFit="1"/>
    </xf>
    <xf numFmtId="177" fontId="19" fillId="6" borderId="18" xfId="0" applyNumberFormat="1" applyFont="1" applyFill="1" applyBorder="1" applyAlignment="1">
      <alignment horizontal="center" vertical="center" shrinkToFit="1"/>
    </xf>
    <xf numFmtId="177" fontId="19" fillId="6" borderId="19" xfId="0" applyNumberFormat="1" applyFont="1" applyFill="1" applyBorder="1" applyAlignment="1">
      <alignment horizontal="center" vertical="center" shrinkToFit="1"/>
    </xf>
    <xf numFmtId="177" fontId="19" fillId="6" borderId="1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7" fontId="15" fillId="8" borderId="18" xfId="0" applyNumberFormat="1" applyFont="1" applyFill="1" applyBorder="1" applyAlignment="1">
      <alignment horizontal="center" vertical="center" shrinkToFit="1"/>
    </xf>
    <xf numFmtId="177" fontId="15" fillId="8" borderId="19" xfId="0" applyNumberFormat="1" applyFont="1" applyFill="1" applyBorder="1" applyAlignment="1">
      <alignment horizontal="center" vertical="center" shrinkToFit="1"/>
    </xf>
    <xf numFmtId="177" fontId="15" fillId="8" borderId="12" xfId="0" applyNumberFormat="1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shrinkToFit="1"/>
    </xf>
    <xf numFmtId="0" fontId="10" fillId="7" borderId="13" xfId="0" applyFont="1" applyFill="1" applyBorder="1" applyAlignment="1">
      <alignment horizontal="distributed" vertical="center" shrinkToFit="1"/>
    </xf>
    <xf numFmtId="0" fontId="15" fillId="8" borderId="13" xfId="0" applyFont="1" applyFill="1" applyBorder="1" applyAlignment="1">
      <alignment horizontal="distributed" vertical="center" shrinkToFit="1"/>
    </xf>
    <xf numFmtId="176" fontId="6" fillId="5" borderId="13" xfId="0" applyNumberFormat="1" applyFont="1" applyFill="1" applyBorder="1" applyAlignment="1">
      <alignment horizontal="right" vertical="center" indent="1" shrinkToFit="1"/>
    </xf>
    <xf numFmtId="0" fontId="6" fillId="6" borderId="13" xfId="0" applyFont="1" applyFill="1" applyBorder="1" applyAlignment="1">
      <alignment horizontal="center" vertical="center" shrinkToFit="1"/>
    </xf>
    <xf numFmtId="0" fontId="6" fillId="5" borderId="13" xfId="0" applyFont="1" applyFill="1" applyBorder="1" applyAlignment="1">
      <alignment horizontal="left" vertical="center" shrinkToFit="1"/>
    </xf>
    <xf numFmtId="0" fontId="15" fillId="8" borderId="13" xfId="0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20" fillId="8" borderId="45" xfId="0" applyFont="1" applyFill="1" applyBorder="1" applyAlignment="1">
      <alignment horizontal="center" vertical="center" shrinkToFit="1"/>
    </xf>
    <xf numFmtId="0" fontId="20" fillId="8" borderId="20" xfId="0" applyFont="1" applyFill="1" applyBorder="1" applyAlignment="1">
      <alignment horizontal="center" vertical="center" shrinkToFit="1"/>
    </xf>
    <xf numFmtId="0" fontId="20" fillId="8" borderId="18" xfId="0" applyFont="1" applyFill="1" applyBorder="1" applyAlignment="1">
      <alignment horizontal="center" vertical="center" shrinkToFit="1"/>
    </xf>
    <xf numFmtId="0" fontId="20" fillId="8" borderId="19" xfId="0" applyFont="1" applyFill="1" applyBorder="1" applyAlignment="1">
      <alignment horizontal="center" vertical="center" shrinkToFit="1"/>
    </xf>
    <xf numFmtId="0" fontId="20" fillId="8" borderId="12" xfId="0" applyFont="1" applyFill="1" applyBorder="1" applyAlignment="1">
      <alignment horizontal="center" vertical="center" shrinkToFit="1"/>
    </xf>
    <xf numFmtId="176" fontId="16" fillId="12" borderId="32" xfId="0" applyNumberFormat="1" applyFont="1" applyFill="1" applyBorder="1" applyAlignment="1">
      <alignment horizontal="center" vertical="center" shrinkToFit="1"/>
    </xf>
    <xf numFmtId="176" fontId="16" fillId="12" borderId="33" xfId="0" applyNumberFormat="1" applyFont="1" applyFill="1" applyBorder="1" applyAlignment="1">
      <alignment horizontal="center" vertical="center" shrinkToFit="1"/>
    </xf>
    <xf numFmtId="176" fontId="16" fillId="12" borderId="34" xfId="0" applyNumberFormat="1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176" fontId="15" fillId="8" borderId="28" xfId="0" applyNumberFormat="1" applyFont="1" applyFill="1" applyBorder="1" applyAlignment="1">
      <alignment horizontal="right" vertical="center" indent="1" shrinkToFit="1"/>
    </xf>
    <xf numFmtId="0" fontId="6" fillId="4" borderId="13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left" vertical="center" shrinkToFit="1"/>
    </xf>
    <xf numFmtId="0" fontId="6" fillId="5" borderId="18" xfId="0" applyFont="1" applyFill="1" applyBorder="1" applyAlignment="1">
      <alignment horizontal="center"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10" fillId="7" borderId="47" xfId="0" applyFont="1" applyFill="1" applyBorder="1" applyAlignment="1">
      <alignment horizontal="distributed" vertical="center" indent="1" shrinkToFit="1"/>
    </xf>
    <xf numFmtId="0" fontId="6" fillId="3" borderId="13" xfId="0" applyFont="1" applyFill="1" applyBorder="1" applyAlignment="1">
      <alignment horizontal="distributed" vertical="center" indent="1" shrinkToFit="1"/>
    </xf>
    <xf numFmtId="176" fontId="6" fillId="6" borderId="13" xfId="0" applyNumberFormat="1" applyFont="1" applyFill="1" applyBorder="1" applyAlignment="1">
      <alignment horizontal="right" vertical="center" indent="1" shrinkToFit="1"/>
    </xf>
    <xf numFmtId="176" fontId="19" fillId="6" borderId="13" xfId="0" applyNumberFormat="1" applyFont="1" applyFill="1" applyBorder="1" applyAlignment="1">
      <alignment horizontal="right" vertical="center" indent="1" shrinkToFit="1"/>
    </xf>
    <xf numFmtId="0" fontId="10" fillId="7" borderId="48" xfId="0" applyFont="1" applyFill="1" applyBorder="1" applyAlignment="1">
      <alignment horizontal="center" vertical="center" shrinkToFit="1"/>
    </xf>
    <xf numFmtId="0" fontId="10" fillId="7" borderId="47" xfId="0" applyFont="1" applyFill="1" applyBorder="1" applyAlignment="1">
      <alignment horizontal="center" vertical="center" shrinkToFit="1"/>
    </xf>
    <xf numFmtId="0" fontId="23" fillId="0" borderId="0" xfId="2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6" borderId="49" xfId="0" applyFont="1" applyFill="1" applyBorder="1" applyAlignment="1">
      <alignment horizontal="center" vertical="center" shrinkToFit="1"/>
    </xf>
    <xf numFmtId="0" fontId="6" fillId="6" borderId="50" xfId="0" applyFont="1" applyFill="1" applyBorder="1" applyAlignment="1">
      <alignment horizontal="center" vertical="center" shrinkToFit="1"/>
    </xf>
    <xf numFmtId="0" fontId="6" fillId="6" borderId="51" xfId="0" applyFont="1" applyFill="1" applyBorder="1" applyAlignment="1">
      <alignment horizontal="center" vertical="center" shrinkToFit="1"/>
    </xf>
    <xf numFmtId="0" fontId="6" fillId="6" borderId="18" xfId="0" applyFont="1" applyFill="1" applyBorder="1" applyAlignment="1">
      <alignment horizontal="center" vertical="center" shrinkToFit="1"/>
    </xf>
    <xf numFmtId="0" fontId="6" fillId="6" borderId="19" xfId="0" applyFont="1" applyFill="1" applyBorder="1" applyAlignment="1">
      <alignment horizontal="center" vertical="center" shrinkToFit="1"/>
    </xf>
    <xf numFmtId="0" fontId="6" fillId="6" borderId="12" xfId="0" applyFont="1" applyFill="1" applyBorder="1" applyAlignment="1">
      <alignment horizontal="center" vertical="center" shrinkToFit="1"/>
    </xf>
    <xf numFmtId="0" fontId="6" fillId="6" borderId="52" xfId="0" applyFont="1" applyFill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 shrinkToFit="1"/>
    </xf>
    <xf numFmtId="0" fontId="10" fillId="7" borderId="15" xfId="0" applyFont="1" applyFill="1" applyBorder="1" applyAlignment="1">
      <alignment horizontal="distributed" vertical="center" shrinkToFit="1"/>
    </xf>
    <xf numFmtId="0" fontId="10" fillId="7" borderId="4" xfId="0" applyFont="1" applyFill="1" applyBorder="1" applyAlignment="1">
      <alignment horizontal="center" vertical="center" shrinkToFit="1"/>
    </xf>
    <xf numFmtId="0" fontId="10" fillId="7" borderId="1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5" borderId="13" xfId="0" applyFont="1" applyFill="1" applyBorder="1" applyAlignment="1">
      <alignment horizontal="center" vertical="center" shrinkToFit="1"/>
    </xf>
    <xf numFmtId="176" fontId="6" fillId="4" borderId="13" xfId="0" applyNumberFormat="1" applyFont="1" applyFill="1" applyBorder="1" applyAlignment="1">
      <alignment horizontal="right" vertical="center" indent="1" shrinkToFit="1"/>
    </xf>
    <xf numFmtId="0" fontId="10" fillId="7" borderId="18" xfId="0" applyFont="1" applyFill="1" applyBorder="1" applyAlignment="1">
      <alignment horizontal="center" vertical="center" shrinkToFit="1"/>
    </xf>
    <xf numFmtId="0" fontId="10" fillId="7" borderId="19" xfId="0" applyFont="1" applyFill="1" applyBorder="1" applyAlignment="1">
      <alignment horizontal="center" vertical="center" shrinkToFit="1"/>
    </xf>
    <xf numFmtId="0" fontId="10" fillId="7" borderId="1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3" fillId="0" borderId="0" xfId="2" applyFont="1" applyAlignment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17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6" fillId="11" borderId="13" xfId="0" applyFont="1" applyFill="1" applyBorder="1" applyAlignment="1">
      <alignment horizontal="center" vertical="center" shrinkToFit="1"/>
    </xf>
    <xf numFmtId="49" fontId="14" fillId="0" borderId="0" xfId="0" applyNumberFormat="1" applyFont="1" applyAlignment="1">
      <alignment horizontal="center" vertical="center" wrapText="1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7" fontId="6" fillId="2" borderId="13" xfId="0" applyNumberFormat="1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textRotation="255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0" fillId="10" borderId="13" xfId="0" applyFont="1" applyFill="1" applyBorder="1" applyAlignment="1">
      <alignment horizontal="center" vertical="center" shrinkToFit="1"/>
    </xf>
    <xf numFmtId="49" fontId="6" fillId="13" borderId="14" xfId="0" applyNumberFormat="1" applyFont="1" applyFill="1" applyBorder="1" applyAlignment="1">
      <alignment horizontal="center" vertical="center" wrapText="1" shrinkToFit="1"/>
    </xf>
    <xf numFmtId="49" fontId="6" fillId="13" borderId="23" xfId="0" applyNumberFormat="1" applyFont="1" applyFill="1" applyBorder="1" applyAlignment="1">
      <alignment horizontal="center" vertical="center" wrapText="1" shrinkToFit="1"/>
    </xf>
    <xf numFmtId="49" fontId="6" fillId="13" borderId="15" xfId="0" applyNumberFormat="1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4" fillId="2" borderId="48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登録管理原紙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13" Type="http://schemas.openxmlformats.org/officeDocument/2006/relationships/customXml" Target="../customXml/item3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12" Type="http://schemas.openxmlformats.org/officeDocument/2006/relationships/customXml" Target="../customXml/item2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11" Type="http://schemas.openxmlformats.org/officeDocument/2006/relationships/customXml" Target="../customXml/item1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microsoft.com/office/2017/10/relationships/person" Target="persons/person.xml" />
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hyperlink" Target="mailto:mamokimu39@yahoo.co.jp" TargetMode="Externa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hyperlink" Target="mailto:mamokimu39@yahoo.co.jp" TargetMode="External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hyperlink" Target="mailto:mamokimu39@yahoo.co.jp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opLeftCell="A7" workbookViewId="0">
      <selection activeCell="C16" sqref="C16"/>
    </sheetView>
  </sheetViews>
  <sheetFormatPr defaultColWidth="9" defaultRowHeight="10.8" x14ac:dyDescent="0.2"/>
  <cols>
    <col min="1" max="1" width="3.109375" style="17" customWidth="1"/>
    <col min="2" max="3" width="4.88671875" style="17" customWidth="1"/>
    <col min="4" max="4" width="6.33203125" style="17" customWidth="1"/>
    <col min="5" max="5" width="6" style="17" customWidth="1"/>
    <col min="6" max="7" width="10.109375" style="18" customWidth="1"/>
    <col min="8" max="8" width="9.6640625" style="18" customWidth="1"/>
    <col min="9" max="9" width="10.33203125" style="18" customWidth="1"/>
    <col min="10" max="10" width="3.88671875" style="19" customWidth="1"/>
    <col min="11" max="11" width="9" style="19"/>
    <col min="12" max="12" width="3.88671875" style="19" customWidth="1"/>
    <col min="13" max="13" width="3.33203125" style="19" customWidth="1"/>
    <col min="14" max="14" width="8.88671875" style="17" hidden="1" customWidth="1"/>
    <col min="15" max="16384" width="9" style="17"/>
  </cols>
  <sheetData>
    <row r="1" spans="1:15" ht="19.2" x14ac:dyDescent="0.2">
      <c r="A1" s="181" t="s">
        <v>1</v>
      </c>
      <c r="B1" s="181"/>
      <c r="C1" s="181"/>
      <c r="D1" s="181"/>
      <c r="E1" s="65"/>
      <c r="F1" s="75" t="s">
        <v>106</v>
      </c>
      <c r="G1" s="182" t="s">
        <v>665</v>
      </c>
      <c r="H1" s="158"/>
      <c r="I1" s="158"/>
      <c r="J1" s="158"/>
      <c r="K1" s="158"/>
      <c r="L1" s="158"/>
      <c r="M1" s="158"/>
      <c r="N1" s="158"/>
    </row>
    <row r="2" spans="1:15" ht="13.5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5" ht="24" customHeight="1" x14ac:dyDescent="0.2">
      <c r="A3" s="188" t="s">
        <v>98</v>
      </c>
      <c r="B3" s="188"/>
      <c r="C3" s="188"/>
      <c r="D3" s="185"/>
      <c r="E3" s="185"/>
      <c r="F3" s="185"/>
      <c r="G3" s="185"/>
      <c r="H3" s="115"/>
      <c r="I3" s="189"/>
      <c r="J3" s="189"/>
      <c r="K3" s="189"/>
      <c r="L3" s="189"/>
      <c r="M3" s="189"/>
      <c r="N3" s="100"/>
      <c r="O3" s="100"/>
    </row>
    <row r="4" spans="1:15" ht="13.5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5" ht="13.5" customHeight="1" x14ac:dyDescent="0.2">
      <c r="A5" s="174" t="s">
        <v>19</v>
      </c>
      <c r="B5" s="174"/>
      <c r="C5" s="174"/>
      <c r="D5" s="186"/>
      <c r="E5" s="186"/>
      <c r="F5" s="186"/>
      <c r="G5" s="186"/>
      <c r="H5" s="187"/>
      <c r="I5" s="123"/>
      <c r="J5" s="123"/>
      <c r="K5" s="123"/>
      <c r="L5" s="123"/>
      <c r="M5" s="123"/>
      <c r="N5" s="123"/>
    </row>
    <row r="6" spans="1:15" ht="13.5" customHeight="1" x14ac:dyDescent="0.2">
      <c r="A6" s="174" t="s">
        <v>20</v>
      </c>
      <c r="B6" s="174"/>
      <c r="C6" s="174"/>
      <c r="D6" s="186"/>
      <c r="E6" s="186"/>
      <c r="F6" s="186"/>
      <c r="G6" s="186"/>
      <c r="H6" s="187"/>
      <c r="I6" s="123"/>
      <c r="J6" s="123"/>
      <c r="K6" s="123"/>
      <c r="L6" s="123"/>
      <c r="M6" s="123"/>
      <c r="N6" s="123"/>
    </row>
    <row r="7" spans="1:15" ht="13.5" customHeight="1" x14ac:dyDescent="0.2">
      <c r="A7" s="174" t="s">
        <v>2</v>
      </c>
      <c r="B7" s="174"/>
      <c r="C7" s="174"/>
      <c r="D7" s="186"/>
      <c r="E7" s="186"/>
      <c r="F7" s="186"/>
      <c r="G7" s="186"/>
      <c r="H7" s="183" t="s">
        <v>660</v>
      </c>
      <c r="I7" s="184"/>
      <c r="J7" s="184"/>
      <c r="K7" s="184"/>
      <c r="L7" s="184"/>
      <c r="M7" s="184"/>
      <c r="N7" s="184"/>
    </row>
    <row r="8" spans="1:15" ht="13.5" customHeight="1" x14ac:dyDescent="0.2">
      <c r="A8" s="174" t="s">
        <v>18</v>
      </c>
      <c r="B8" s="174"/>
      <c r="C8" s="174"/>
      <c r="D8" s="193"/>
      <c r="E8" s="193"/>
      <c r="F8" s="193"/>
      <c r="G8" s="193"/>
      <c r="H8" s="183" t="s">
        <v>666</v>
      </c>
      <c r="I8" s="184"/>
      <c r="J8" s="184"/>
      <c r="K8" s="184"/>
      <c r="L8" s="184"/>
      <c r="M8" s="184"/>
      <c r="N8" s="184"/>
    </row>
    <row r="9" spans="1:15" ht="13.5" customHeight="1" x14ac:dyDescent="0.2">
      <c r="A9" s="174"/>
      <c r="B9" s="174"/>
      <c r="C9" s="174"/>
      <c r="D9" s="194"/>
      <c r="E9" s="194"/>
      <c r="F9" s="194"/>
      <c r="G9" s="194"/>
      <c r="H9" s="183" t="s">
        <v>661</v>
      </c>
      <c r="I9" s="184"/>
      <c r="J9" s="184"/>
      <c r="K9" s="184"/>
      <c r="L9" s="184"/>
      <c r="M9" s="184"/>
      <c r="N9" s="184"/>
    </row>
    <row r="10" spans="1:15" ht="13.5" customHeight="1" x14ac:dyDescent="0.2">
      <c r="A10" s="174"/>
      <c r="B10" s="174"/>
      <c r="C10" s="174"/>
      <c r="D10" s="195"/>
      <c r="E10" s="195"/>
      <c r="F10" s="195"/>
      <c r="G10" s="195"/>
      <c r="H10" s="183"/>
      <c r="I10" s="184"/>
      <c r="J10" s="184"/>
      <c r="K10" s="184"/>
      <c r="L10" s="184"/>
      <c r="M10" s="184"/>
      <c r="N10" s="184"/>
    </row>
    <row r="11" spans="1:15" ht="13.5" customHeight="1" x14ac:dyDescent="0.2">
      <c r="A11" s="190" t="s">
        <v>21</v>
      </c>
      <c r="B11" s="191"/>
      <c r="C11" s="192"/>
      <c r="D11" s="196"/>
      <c r="E11" s="197"/>
      <c r="F11" s="197"/>
      <c r="G11" s="198"/>
      <c r="H11" s="183" t="s">
        <v>662</v>
      </c>
      <c r="I11" s="184"/>
      <c r="J11" s="184"/>
      <c r="K11" s="184"/>
      <c r="L11" s="184"/>
      <c r="M11" s="184"/>
      <c r="N11" s="184"/>
    </row>
    <row r="12" spans="1:15" ht="13.5" customHeight="1" x14ac:dyDescent="0.2">
      <c r="A12" s="174" t="s">
        <v>36</v>
      </c>
      <c r="B12" s="174"/>
      <c r="C12" s="174"/>
      <c r="D12" s="186"/>
      <c r="E12" s="186"/>
      <c r="F12" s="186"/>
      <c r="G12" s="186"/>
      <c r="H12" s="183"/>
      <c r="I12" s="184"/>
      <c r="J12" s="184"/>
      <c r="K12" s="184"/>
      <c r="L12" s="184"/>
      <c r="M12" s="184"/>
      <c r="N12" s="184"/>
    </row>
    <row r="13" spans="1:15" ht="13.5" customHeight="1" x14ac:dyDescent="0.2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</row>
    <row r="14" spans="1:15" ht="13.5" customHeight="1" x14ac:dyDescent="0.2">
      <c r="A14" s="116" t="s">
        <v>37</v>
      </c>
      <c r="B14" s="116" t="s">
        <v>0</v>
      </c>
      <c r="C14" s="116" t="s">
        <v>3</v>
      </c>
      <c r="D14" s="116" t="s">
        <v>17</v>
      </c>
      <c r="E14" s="116"/>
      <c r="F14" s="116" t="s">
        <v>13</v>
      </c>
      <c r="G14" s="116"/>
      <c r="H14" s="116" t="s">
        <v>16</v>
      </c>
      <c r="I14" s="116"/>
      <c r="J14" s="199" t="s">
        <v>7</v>
      </c>
      <c r="K14" s="199" t="s">
        <v>14</v>
      </c>
      <c r="L14" s="199"/>
      <c r="M14" s="199"/>
      <c r="N14" s="23" t="s">
        <v>22</v>
      </c>
    </row>
    <row r="15" spans="1:15" s="18" customFormat="1" x14ac:dyDescent="0.2">
      <c r="A15" s="116"/>
      <c r="B15" s="116"/>
      <c r="C15" s="116"/>
      <c r="D15" s="21" t="s">
        <v>4</v>
      </c>
      <c r="E15" s="21" t="s">
        <v>15</v>
      </c>
      <c r="F15" s="21" t="s">
        <v>5</v>
      </c>
      <c r="G15" s="21" t="s">
        <v>6</v>
      </c>
      <c r="H15" s="21" t="s">
        <v>11</v>
      </c>
      <c r="I15" s="21" t="s">
        <v>12</v>
      </c>
      <c r="J15" s="199"/>
      <c r="K15" s="22" t="s">
        <v>8</v>
      </c>
      <c r="L15" s="22" t="s">
        <v>9</v>
      </c>
      <c r="M15" s="22" t="s">
        <v>10</v>
      </c>
      <c r="N15" s="24" t="s">
        <v>23</v>
      </c>
    </row>
    <row r="16" spans="1:15" ht="12.75" customHeight="1" x14ac:dyDescent="0.2">
      <c r="A16" s="25">
        <v>1</v>
      </c>
      <c r="B16" s="26"/>
      <c r="C16" s="26" t="s">
        <v>27</v>
      </c>
      <c r="D16" s="27"/>
      <c r="E16" s="27"/>
      <c r="F16" s="28"/>
      <c r="G16" s="20"/>
      <c r="H16" s="28"/>
      <c r="I16" s="20"/>
      <c r="J16" s="29">
        <v>6</v>
      </c>
      <c r="K16" s="30"/>
      <c r="L16" s="31"/>
      <c r="M16" s="32"/>
      <c r="N16" s="33"/>
    </row>
    <row r="17" spans="1:14" ht="12.75" customHeight="1" x14ac:dyDescent="0.2">
      <c r="A17" s="25">
        <v>2</v>
      </c>
      <c r="B17" s="26"/>
      <c r="C17" s="26"/>
      <c r="D17" s="27"/>
      <c r="E17" s="27"/>
      <c r="F17" s="28"/>
      <c r="G17" s="20"/>
      <c r="H17" s="28"/>
      <c r="I17" s="20"/>
      <c r="J17" s="29"/>
      <c r="K17" s="30"/>
      <c r="L17" s="31"/>
      <c r="M17" s="32"/>
      <c r="N17" s="33"/>
    </row>
    <row r="18" spans="1:14" ht="12.75" customHeight="1" x14ac:dyDescent="0.2">
      <c r="A18" s="25">
        <v>3</v>
      </c>
      <c r="B18" s="26"/>
      <c r="C18" s="26"/>
      <c r="D18" s="27"/>
      <c r="E18" s="27"/>
      <c r="F18" s="28"/>
      <c r="G18" s="20"/>
      <c r="H18" s="28"/>
      <c r="I18" s="20"/>
      <c r="J18" s="29"/>
      <c r="K18" s="30"/>
      <c r="L18" s="31"/>
      <c r="M18" s="32"/>
      <c r="N18" s="33"/>
    </row>
    <row r="19" spans="1:14" ht="12.75" customHeight="1" x14ac:dyDescent="0.2">
      <c r="A19" s="25">
        <v>4</v>
      </c>
      <c r="B19" s="26"/>
      <c r="C19" s="26"/>
      <c r="D19" s="27"/>
      <c r="E19" s="27"/>
      <c r="F19" s="28"/>
      <c r="G19" s="20"/>
      <c r="H19" s="28"/>
      <c r="I19" s="20"/>
      <c r="J19" s="29"/>
      <c r="K19" s="30"/>
      <c r="L19" s="31"/>
      <c r="M19" s="32"/>
      <c r="N19" s="33"/>
    </row>
    <row r="20" spans="1:14" ht="12.75" customHeight="1" x14ac:dyDescent="0.2">
      <c r="A20" s="25">
        <v>5</v>
      </c>
      <c r="B20" s="26"/>
      <c r="C20" s="26"/>
      <c r="D20" s="27"/>
      <c r="E20" s="27"/>
      <c r="F20" s="28"/>
      <c r="G20" s="20"/>
      <c r="H20" s="28"/>
      <c r="I20" s="20"/>
      <c r="J20" s="29"/>
      <c r="K20" s="30"/>
      <c r="L20" s="31"/>
      <c r="M20" s="32"/>
      <c r="N20" s="33"/>
    </row>
    <row r="21" spans="1:14" ht="12.75" customHeight="1" x14ac:dyDescent="0.2">
      <c r="A21" s="25">
        <v>6</v>
      </c>
      <c r="B21" s="26"/>
      <c r="C21" s="26"/>
      <c r="D21" s="27"/>
      <c r="E21" s="27"/>
      <c r="F21" s="28"/>
      <c r="G21" s="20"/>
      <c r="H21" s="28"/>
      <c r="I21" s="20"/>
      <c r="J21" s="29"/>
      <c r="K21" s="30"/>
      <c r="L21" s="31"/>
      <c r="M21" s="32"/>
      <c r="N21" s="33"/>
    </row>
    <row r="22" spans="1:14" ht="12.75" customHeight="1" x14ac:dyDescent="0.2">
      <c r="A22" s="25">
        <v>7</v>
      </c>
      <c r="B22" s="26"/>
      <c r="C22" s="26"/>
      <c r="D22" s="27"/>
      <c r="E22" s="27"/>
      <c r="F22" s="28"/>
      <c r="G22" s="20"/>
      <c r="H22" s="28"/>
      <c r="I22" s="20"/>
      <c r="J22" s="29"/>
      <c r="K22" s="30"/>
      <c r="L22" s="31"/>
      <c r="M22" s="32"/>
      <c r="N22" s="33"/>
    </row>
    <row r="23" spans="1:14" ht="12.75" customHeight="1" x14ac:dyDescent="0.2">
      <c r="A23" s="25">
        <v>8</v>
      </c>
      <c r="B23" s="26"/>
      <c r="C23" s="26"/>
      <c r="D23" s="27"/>
      <c r="E23" s="27"/>
      <c r="F23" s="28"/>
      <c r="G23" s="20"/>
      <c r="H23" s="28"/>
      <c r="I23" s="20"/>
      <c r="J23" s="29"/>
      <c r="K23" s="30"/>
      <c r="L23" s="31"/>
      <c r="M23" s="32"/>
      <c r="N23" s="33"/>
    </row>
    <row r="24" spans="1:14" ht="12.75" customHeight="1" x14ac:dyDescent="0.2">
      <c r="A24" s="25">
        <v>9</v>
      </c>
      <c r="B24" s="26"/>
      <c r="C24" s="26"/>
      <c r="D24" s="27"/>
      <c r="E24" s="27"/>
      <c r="F24" s="28"/>
      <c r="G24" s="20"/>
      <c r="H24" s="28"/>
      <c r="I24" s="20"/>
      <c r="J24" s="29"/>
      <c r="K24" s="30"/>
      <c r="L24" s="31"/>
      <c r="M24" s="32"/>
      <c r="N24" s="33"/>
    </row>
    <row r="25" spans="1:14" ht="12.75" customHeight="1" x14ac:dyDescent="0.2">
      <c r="A25" s="25">
        <v>10</v>
      </c>
      <c r="B25" s="26"/>
      <c r="C25" s="26"/>
      <c r="D25" s="27"/>
      <c r="E25" s="27"/>
      <c r="F25" s="28"/>
      <c r="G25" s="20"/>
      <c r="H25" s="28"/>
      <c r="I25" s="20"/>
      <c r="J25" s="29"/>
      <c r="K25" s="30"/>
      <c r="L25" s="31"/>
      <c r="M25" s="32"/>
      <c r="N25" s="33"/>
    </row>
    <row r="26" spans="1:14" ht="12.75" customHeight="1" x14ac:dyDescent="0.2">
      <c r="A26" s="25">
        <v>11</v>
      </c>
      <c r="B26" s="26"/>
      <c r="C26" s="26"/>
      <c r="D26" s="27"/>
      <c r="E26" s="27"/>
      <c r="F26" s="28"/>
      <c r="G26" s="20"/>
      <c r="H26" s="28"/>
      <c r="I26" s="20"/>
      <c r="J26" s="29"/>
      <c r="K26" s="30"/>
      <c r="L26" s="31"/>
      <c r="M26" s="32"/>
      <c r="N26" s="33"/>
    </row>
    <row r="27" spans="1:14" ht="12.75" customHeight="1" x14ac:dyDescent="0.2">
      <c r="A27" s="25">
        <v>12</v>
      </c>
      <c r="B27" s="26"/>
      <c r="C27" s="26"/>
      <c r="D27" s="27"/>
      <c r="E27" s="27"/>
      <c r="F27" s="28"/>
      <c r="G27" s="20"/>
      <c r="H27" s="28"/>
      <c r="I27" s="20"/>
      <c r="J27" s="29"/>
      <c r="K27" s="30"/>
      <c r="L27" s="31"/>
      <c r="M27" s="32"/>
      <c r="N27" s="33"/>
    </row>
    <row r="28" spans="1:14" ht="12.75" customHeight="1" x14ac:dyDescent="0.2">
      <c r="A28" s="25">
        <v>13</v>
      </c>
      <c r="B28" s="26"/>
      <c r="C28" s="26"/>
      <c r="D28" s="27"/>
      <c r="E28" s="27"/>
      <c r="F28" s="28"/>
      <c r="G28" s="20"/>
      <c r="H28" s="28"/>
      <c r="I28" s="20"/>
      <c r="J28" s="29"/>
      <c r="K28" s="30"/>
      <c r="L28" s="31"/>
      <c r="M28" s="32"/>
      <c r="N28" s="33"/>
    </row>
    <row r="29" spans="1:14" ht="12.75" customHeight="1" x14ac:dyDescent="0.2">
      <c r="A29" s="25">
        <v>14</v>
      </c>
      <c r="B29" s="26"/>
      <c r="C29" s="26"/>
      <c r="D29" s="27"/>
      <c r="E29" s="27"/>
      <c r="F29" s="28"/>
      <c r="G29" s="20"/>
      <c r="H29" s="28"/>
      <c r="I29" s="20"/>
      <c r="J29" s="29"/>
      <c r="K29" s="30"/>
      <c r="L29" s="31"/>
      <c r="M29" s="32"/>
      <c r="N29" s="33"/>
    </row>
    <row r="30" spans="1:14" ht="12.75" customHeight="1" x14ac:dyDescent="0.2">
      <c r="A30" s="25">
        <v>15</v>
      </c>
      <c r="B30" s="26"/>
      <c r="C30" s="26"/>
      <c r="D30" s="27"/>
      <c r="E30" s="27"/>
      <c r="F30" s="28"/>
      <c r="G30" s="20"/>
      <c r="H30" s="28"/>
      <c r="I30" s="20"/>
      <c r="J30" s="29"/>
      <c r="K30" s="30"/>
      <c r="L30" s="31"/>
      <c r="M30" s="32"/>
      <c r="N30" s="33"/>
    </row>
    <row r="31" spans="1:14" ht="12.75" customHeight="1" x14ac:dyDescent="0.2">
      <c r="A31" s="25">
        <v>16</v>
      </c>
      <c r="B31" s="26"/>
      <c r="C31" s="26"/>
      <c r="D31" s="27"/>
      <c r="E31" s="27"/>
      <c r="F31" s="28"/>
      <c r="G31" s="20"/>
      <c r="H31" s="28"/>
      <c r="I31" s="20"/>
      <c r="J31" s="29"/>
      <c r="K31" s="30"/>
      <c r="L31" s="31"/>
      <c r="M31" s="32"/>
      <c r="N31" s="33"/>
    </row>
    <row r="32" spans="1:14" ht="12.75" customHeight="1" x14ac:dyDescent="0.2">
      <c r="A32" s="25">
        <v>17</v>
      </c>
      <c r="B32" s="26"/>
      <c r="C32" s="26"/>
      <c r="D32" s="27"/>
      <c r="E32" s="27"/>
      <c r="F32" s="28"/>
      <c r="G32" s="20"/>
      <c r="H32" s="28"/>
      <c r="I32" s="20"/>
      <c r="J32" s="29"/>
      <c r="K32" s="30"/>
      <c r="L32" s="31"/>
      <c r="M32" s="32"/>
      <c r="N32" s="33"/>
    </row>
    <row r="33" spans="1:14" ht="12.75" customHeight="1" x14ac:dyDescent="0.2">
      <c r="A33" s="25">
        <v>18</v>
      </c>
      <c r="B33" s="26"/>
      <c r="C33" s="26"/>
      <c r="D33" s="27"/>
      <c r="E33" s="27"/>
      <c r="F33" s="28"/>
      <c r="G33" s="20"/>
      <c r="H33" s="28"/>
      <c r="I33" s="20"/>
      <c r="J33" s="29"/>
      <c r="K33" s="30"/>
      <c r="L33" s="31"/>
      <c r="M33" s="32"/>
      <c r="N33" s="33"/>
    </row>
    <row r="34" spans="1:14" ht="12.75" customHeight="1" x14ac:dyDescent="0.2">
      <c r="A34" s="25">
        <v>19</v>
      </c>
      <c r="B34" s="26"/>
      <c r="C34" s="26"/>
      <c r="D34" s="27"/>
      <c r="E34" s="27"/>
      <c r="F34" s="28"/>
      <c r="G34" s="20"/>
      <c r="H34" s="28"/>
      <c r="I34" s="20"/>
      <c r="J34" s="29"/>
      <c r="K34" s="30"/>
      <c r="L34" s="31"/>
      <c r="M34" s="32"/>
      <c r="N34" s="33"/>
    </row>
    <row r="35" spans="1:14" ht="12.75" customHeight="1" x14ac:dyDescent="0.2">
      <c r="A35" s="25">
        <v>20</v>
      </c>
      <c r="B35" s="26"/>
      <c r="C35" s="26"/>
      <c r="D35" s="27"/>
      <c r="E35" s="27"/>
      <c r="F35" s="28"/>
      <c r="G35" s="20"/>
      <c r="H35" s="28"/>
      <c r="I35" s="20"/>
      <c r="J35" s="29"/>
      <c r="K35" s="30"/>
      <c r="L35" s="31"/>
      <c r="M35" s="32"/>
      <c r="N35" s="33"/>
    </row>
    <row r="36" spans="1:14" ht="12.75" customHeight="1" x14ac:dyDescent="0.2">
      <c r="A36" s="25">
        <v>21</v>
      </c>
      <c r="B36" s="26"/>
      <c r="C36" s="26"/>
      <c r="D36" s="27"/>
      <c r="E36" s="27"/>
      <c r="F36" s="28"/>
      <c r="G36" s="20"/>
      <c r="H36" s="28"/>
      <c r="I36" s="20"/>
      <c r="J36" s="29"/>
      <c r="K36" s="30"/>
      <c r="L36" s="31"/>
      <c r="M36" s="32"/>
      <c r="N36" s="33"/>
    </row>
    <row r="37" spans="1:14" ht="12.75" customHeight="1" x14ac:dyDescent="0.2">
      <c r="A37" s="25">
        <v>22</v>
      </c>
      <c r="B37" s="26"/>
      <c r="C37" s="26"/>
      <c r="D37" s="27"/>
      <c r="E37" s="27"/>
      <c r="F37" s="28"/>
      <c r="G37" s="20"/>
      <c r="H37" s="28"/>
      <c r="I37" s="20"/>
      <c r="J37" s="29"/>
      <c r="K37" s="30"/>
      <c r="L37" s="31"/>
      <c r="M37" s="32"/>
      <c r="N37" s="33"/>
    </row>
    <row r="38" spans="1:14" ht="12.75" customHeight="1" x14ac:dyDescent="0.2">
      <c r="A38" s="25">
        <v>23</v>
      </c>
      <c r="B38" s="26"/>
      <c r="C38" s="26"/>
      <c r="D38" s="27"/>
      <c r="E38" s="27"/>
      <c r="F38" s="28"/>
      <c r="G38" s="20"/>
      <c r="H38" s="28"/>
      <c r="I38" s="20"/>
      <c r="J38" s="29"/>
      <c r="K38" s="30"/>
      <c r="L38" s="31"/>
      <c r="M38" s="32"/>
      <c r="N38" s="33"/>
    </row>
    <row r="39" spans="1:14" ht="12.75" customHeight="1" x14ac:dyDescent="0.2">
      <c r="A39" s="25">
        <v>24</v>
      </c>
      <c r="B39" s="26"/>
      <c r="C39" s="26"/>
      <c r="D39" s="27"/>
      <c r="E39" s="27"/>
      <c r="F39" s="28"/>
      <c r="G39" s="20"/>
      <c r="H39" s="28"/>
      <c r="I39" s="20"/>
      <c r="J39" s="29"/>
      <c r="K39" s="30"/>
      <c r="L39" s="31"/>
      <c r="M39" s="32"/>
      <c r="N39" s="33"/>
    </row>
    <row r="40" spans="1:14" ht="12.75" customHeight="1" x14ac:dyDescent="0.2">
      <c r="A40" s="25">
        <v>25</v>
      </c>
      <c r="B40" s="26"/>
      <c r="C40" s="26"/>
      <c r="D40" s="27"/>
      <c r="E40" s="27"/>
      <c r="F40" s="28"/>
      <c r="G40" s="20"/>
      <c r="H40" s="28"/>
      <c r="I40" s="20"/>
      <c r="J40" s="29"/>
      <c r="K40" s="30"/>
      <c r="L40" s="31"/>
      <c r="M40" s="32"/>
      <c r="N40" s="33"/>
    </row>
    <row r="41" spans="1:14" ht="12.75" customHeight="1" x14ac:dyDescent="0.2">
      <c r="A41" s="25">
        <v>26</v>
      </c>
      <c r="B41" s="26"/>
      <c r="C41" s="26"/>
      <c r="D41" s="27"/>
      <c r="E41" s="27"/>
      <c r="F41" s="28"/>
      <c r="G41" s="20"/>
      <c r="H41" s="28"/>
      <c r="I41" s="20"/>
      <c r="J41" s="29"/>
      <c r="K41" s="30"/>
      <c r="L41" s="31"/>
      <c r="M41" s="32"/>
      <c r="N41" s="33"/>
    </row>
    <row r="42" spans="1:14" ht="12.75" customHeight="1" x14ac:dyDescent="0.2">
      <c r="A42" s="25">
        <v>27</v>
      </c>
      <c r="B42" s="26"/>
      <c r="C42" s="26"/>
      <c r="D42" s="27"/>
      <c r="E42" s="27"/>
      <c r="F42" s="28"/>
      <c r="G42" s="20"/>
      <c r="H42" s="28"/>
      <c r="I42" s="20"/>
      <c r="J42" s="29"/>
      <c r="K42" s="30"/>
      <c r="L42" s="31"/>
      <c r="M42" s="32"/>
      <c r="N42" s="33"/>
    </row>
    <row r="43" spans="1:14" ht="12.75" customHeight="1" x14ac:dyDescent="0.2">
      <c r="A43" s="25">
        <v>28</v>
      </c>
      <c r="B43" s="26"/>
      <c r="C43" s="26"/>
      <c r="D43" s="27"/>
      <c r="E43" s="27"/>
      <c r="F43" s="28"/>
      <c r="G43" s="20"/>
      <c r="H43" s="28"/>
      <c r="I43" s="20"/>
      <c r="J43" s="29"/>
      <c r="K43" s="30"/>
      <c r="L43" s="31"/>
      <c r="M43" s="32"/>
      <c r="N43" s="33"/>
    </row>
    <row r="44" spans="1:14" ht="12.75" customHeight="1" x14ac:dyDescent="0.2">
      <c r="A44" s="25">
        <v>29</v>
      </c>
      <c r="B44" s="26"/>
      <c r="C44" s="26"/>
      <c r="D44" s="27"/>
      <c r="E44" s="27"/>
      <c r="F44" s="28"/>
      <c r="G44" s="20"/>
      <c r="H44" s="28"/>
      <c r="I44" s="20"/>
      <c r="J44" s="29"/>
      <c r="K44" s="30"/>
      <c r="L44" s="31"/>
      <c r="M44" s="32"/>
      <c r="N44" s="33"/>
    </row>
    <row r="45" spans="1:14" ht="12.75" customHeight="1" x14ac:dyDescent="0.2">
      <c r="A45" s="25">
        <v>30</v>
      </c>
      <c r="B45" s="26"/>
      <c r="C45" s="26"/>
      <c r="D45" s="27"/>
      <c r="E45" s="27"/>
      <c r="F45" s="28"/>
      <c r="G45" s="20"/>
      <c r="H45" s="28"/>
      <c r="I45" s="20"/>
      <c r="J45" s="29"/>
      <c r="K45" s="30"/>
      <c r="L45" s="31"/>
      <c r="M45" s="32"/>
      <c r="N45" s="33"/>
    </row>
    <row r="46" spans="1:14" ht="12.75" customHeight="1" x14ac:dyDescent="0.2">
      <c r="A46" s="25">
        <v>31</v>
      </c>
      <c r="B46" s="26"/>
      <c r="C46" s="26"/>
      <c r="D46" s="27"/>
      <c r="E46" s="27"/>
      <c r="F46" s="28"/>
      <c r="G46" s="20"/>
      <c r="H46" s="28"/>
      <c r="I46" s="20"/>
      <c r="J46" s="29"/>
      <c r="K46" s="30"/>
      <c r="L46" s="31"/>
      <c r="M46" s="32"/>
      <c r="N46" s="33"/>
    </row>
    <row r="47" spans="1:14" ht="12.75" customHeight="1" x14ac:dyDescent="0.2">
      <c r="A47" s="25">
        <v>32</v>
      </c>
      <c r="B47" s="26"/>
      <c r="C47" s="26"/>
      <c r="D47" s="27"/>
      <c r="E47" s="27"/>
      <c r="F47" s="28"/>
      <c r="G47" s="20"/>
      <c r="H47" s="28"/>
      <c r="I47" s="20"/>
      <c r="J47" s="29"/>
      <c r="K47" s="30"/>
      <c r="L47" s="31"/>
      <c r="M47" s="32"/>
      <c r="N47" s="33"/>
    </row>
    <row r="48" spans="1:14" ht="12.75" customHeight="1" x14ac:dyDescent="0.2">
      <c r="A48" s="25">
        <v>33</v>
      </c>
      <c r="B48" s="26"/>
      <c r="C48" s="26"/>
      <c r="D48" s="27"/>
      <c r="E48" s="27"/>
      <c r="F48" s="28"/>
      <c r="G48" s="20"/>
      <c r="H48" s="28"/>
      <c r="I48" s="20"/>
      <c r="J48" s="29"/>
      <c r="K48" s="30"/>
      <c r="L48" s="31"/>
      <c r="M48" s="32"/>
      <c r="N48" s="33"/>
    </row>
    <row r="49" spans="1:14" ht="12.75" customHeight="1" x14ac:dyDescent="0.2">
      <c r="A49" s="25">
        <v>34</v>
      </c>
      <c r="B49" s="26"/>
      <c r="C49" s="26"/>
      <c r="D49" s="27"/>
      <c r="E49" s="27"/>
      <c r="F49" s="28"/>
      <c r="G49" s="20"/>
      <c r="H49" s="28"/>
      <c r="I49" s="20"/>
      <c r="J49" s="29"/>
      <c r="K49" s="30"/>
      <c r="L49" s="31"/>
      <c r="M49" s="32"/>
      <c r="N49" s="33"/>
    </row>
    <row r="50" spans="1:14" ht="12.75" customHeight="1" x14ac:dyDescent="0.2">
      <c r="A50" s="25">
        <v>35</v>
      </c>
      <c r="B50" s="26"/>
      <c r="C50" s="26"/>
      <c r="D50" s="27"/>
      <c r="E50" s="27"/>
      <c r="F50" s="28"/>
      <c r="G50" s="20"/>
      <c r="H50" s="28"/>
      <c r="I50" s="20"/>
      <c r="J50" s="29"/>
      <c r="K50" s="30"/>
      <c r="L50" s="31"/>
      <c r="M50" s="32"/>
      <c r="N50" s="33"/>
    </row>
    <row r="51" spans="1:14" ht="12.75" customHeight="1" x14ac:dyDescent="0.2">
      <c r="A51" s="25">
        <v>36</v>
      </c>
      <c r="B51" s="26"/>
      <c r="C51" s="26"/>
      <c r="D51" s="27"/>
      <c r="E51" s="27"/>
      <c r="F51" s="28"/>
      <c r="G51" s="20"/>
      <c r="H51" s="28"/>
      <c r="I51" s="20"/>
      <c r="J51" s="29"/>
      <c r="K51" s="30"/>
      <c r="L51" s="31"/>
      <c r="M51" s="32"/>
      <c r="N51" s="33"/>
    </row>
    <row r="52" spans="1:14" ht="12.75" customHeight="1" x14ac:dyDescent="0.2">
      <c r="A52" s="25">
        <v>37</v>
      </c>
      <c r="B52" s="26"/>
      <c r="C52" s="26"/>
      <c r="D52" s="27"/>
      <c r="E52" s="27"/>
      <c r="F52" s="28"/>
      <c r="G52" s="20"/>
      <c r="H52" s="28"/>
      <c r="I52" s="20"/>
      <c r="J52" s="29"/>
      <c r="K52" s="30"/>
      <c r="L52" s="31"/>
      <c r="M52" s="32"/>
      <c r="N52" s="33"/>
    </row>
    <row r="53" spans="1:14" ht="12.75" customHeight="1" x14ac:dyDescent="0.2">
      <c r="A53" s="25">
        <v>38</v>
      </c>
      <c r="B53" s="26"/>
      <c r="C53" s="26"/>
      <c r="D53" s="27"/>
      <c r="E53" s="27"/>
      <c r="F53" s="28"/>
      <c r="G53" s="20"/>
      <c r="H53" s="28"/>
      <c r="I53" s="20"/>
      <c r="J53" s="29"/>
      <c r="K53" s="30"/>
      <c r="L53" s="31"/>
      <c r="M53" s="32"/>
      <c r="N53" s="33"/>
    </row>
    <row r="54" spans="1:14" ht="12.75" customHeight="1" x14ac:dyDescent="0.2">
      <c r="A54" s="25">
        <v>39</v>
      </c>
      <c r="B54" s="26"/>
      <c r="C54" s="26"/>
      <c r="D54" s="27"/>
      <c r="E54" s="27"/>
      <c r="F54" s="28"/>
      <c r="G54" s="20"/>
      <c r="H54" s="28"/>
      <c r="I54" s="20"/>
      <c r="J54" s="29"/>
      <c r="K54" s="30"/>
      <c r="L54" s="31"/>
      <c r="M54" s="32"/>
      <c r="N54" s="33"/>
    </row>
    <row r="55" spans="1:14" ht="12.75" customHeight="1" x14ac:dyDescent="0.2">
      <c r="A55" s="25">
        <v>40</v>
      </c>
      <c r="B55" s="26"/>
      <c r="C55" s="26"/>
      <c r="D55" s="27"/>
      <c r="E55" s="27"/>
      <c r="F55" s="28"/>
      <c r="G55" s="20"/>
      <c r="H55" s="28"/>
      <c r="I55" s="20"/>
      <c r="J55" s="29"/>
      <c r="K55" s="30"/>
      <c r="L55" s="31"/>
      <c r="M55" s="32"/>
      <c r="N55" s="33"/>
    </row>
    <row r="56" spans="1:14" ht="12.75" customHeight="1" x14ac:dyDescent="0.2">
      <c r="A56" s="25">
        <v>41</v>
      </c>
      <c r="B56" s="26"/>
      <c r="C56" s="26"/>
      <c r="D56" s="27"/>
      <c r="E56" s="27"/>
      <c r="F56" s="28"/>
      <c r="G56" s="20"/>
      <c r="H56" s="28"/>
      <c r="I56" s="20"/>
      <c r="J56" s="29"/>
      <c r="K56" s="30"/>
      <c r="L56" s="31"/>
      <c r="M56" s="32"/>
      <c r="N56" s="33"/>
    </row>
    <row r="57" spans="1:14" ht="12.75" customHeight="1" x14ac:dyDescent="0.2">
      <c r="A57" s="25">
        <v>42</v>
      </c>
      <c r="B57" s="26"/>
      <c r="C57" s="26"/>
      <c r="D57" s="27"/>
      <c r="E57" s="27"/>
      <c r="F57" s="28"/>
      <c r="G57" s="20"/>
      <c r="H57" s="28"/>
      <c r="I57" s="20"/>
      <c r="J57" s="29"/>
      <c r="K57" s="30"/>
      <c r="L57" s="31"/>
      <c r="M57" s="32"/>
      <c r="N57" s="33"/>
    </row>
    <row r="58" spans="1:14" ht="12.75" customHeight="1" x14ac:dyDescent="0.2">
      <c r="A58" s="25">
        <v>43</v>
      </c>
      <c r="B58" s="26"/>
      <c r="C58" s="26"/>
      <c r="D58" s="27"/>
      <c r="E58" s="27"/>
      <c r="F58" s="28"/>
      <c r="G58" s="20"/>
      <c r="H58" s="28"/>
      <c r="I58" s="20"/>
      <c r="J58" s="29"/>
      <c r="K58" s="30"/>
      <c r="L58" s="31"/>
      <c r="M58" s="32"/>
      <c r="N58" s="33"/>
    </row>
    <row r="59" spans="1:14" ht="12.75" customHeight="1" x14ac:dyDescent="0.2">
      <c r="A59" s="25">
        <v>44</v>
      </c>
      <c r="B59" s="26"/>
      <c r="C59" s="26"/>
      <c r="D59" s="27"/>
      <c r="E59" s="27"/>
      <c r="F59" s="28"/>
      <c r="G59" s="20"/>
      <c r="H59" s="28"/>
      <c r="I59" s="20"/>
      <c r="J59" s="29"/>
      <c r="K59" s="30"/>
      <c r="L59" s="31"/>
      <c r="M59" s="32"/>
      <c r="N59" s="33"/>
    </row>
    <row r="60" spans="1:14" ht="12.75" customHeight="1" x14ac:dyDescent="0.2">
      <c r="A60" s="25">
        <v>45</v>
      </c>
      <c r="B60" s="26"/>
      <c r="C60" s="26"/>
      <c r="D60" s="27"/>
      <c r="E60" s="27"/>
      <c r="F60" s="28"/>
      <c r="G60" s="20"/>
      <c r="H60" s="28"/>
      <c r="I60" s="20"/>
      <c r="J60" s="29"/>
      <c r="K60" s="30"/>
      <c r="L60" s="31"/>
      <c r="M60" s="32"/>
      <c r="N60" s="33"/>
    </row>
    <row r="61" spans="1:14" ht="12.75" customHeight="1" x14ac:dyDescent="0.2">
      <c r="A61" s="25">
        <v>46</v>
      </c>
      <c r="B61" s="26"/>
      <c r="C61" s="26"/>
      <c r="D61" s="27"/>
      <c r="E61" s="27"/>
      <c r="F61" s="28"/>
      <c r="G61" s="20"/>
      <c r="H61" s="28"/>
      <c r="I61" s="20"/>
      <c r="J61" s="29"/>
      <c r="K61" s="30"/>
      <c r="L61" s="31"/>
      <c r="M61" s="32"/>
      <c r="N61" s="33"/>
    </row>
    <row r="62" spans="1:14" ht="12.75" customHeight="1" x14ac:dyDescent="0.2">
      <c r="A62" s="25">
        <v>47</v>
      </c>
      <c r="B62" s="26"/>
      <c r="C62" s="26"/>
      <c r="D62" s="27"/>
      <c r="E62" s="27"/>
      <c r="F62" s="28"/>
      <c r="G62" s="20"/>
      <c r="H62" s="28"/>
      <c r="I62" s="20"/>
      <c r="J62" s="29"/>
      <c r="K62" s="30"/>
      <c r="L62" s="31"/>
      <c r="M62" s="32"/>
      <c r="N62" s="33"/>
    </row>
    <row r="63" spans="1:14" ht="12.75" customHeight="1" x14ac:dyDescent="0.2">
      <c r="A63" s="25">
        <v>48</v>
      </c>
      <c r="B63" s="26"/>
      <c r="C63" s="26"/>
      <c r="D63" s="27"/>
      <c r="E63" s="27"/>
      <c r="F63" s="28"/>
      <c r="G63" s="20"/>
      <c r="H63" s="28"/>
      <c r="I63" s="20"/>
      <c r="J63" s="29"/>
      <c r="K63" s="30"/>
      <c r="L63" s="31"/>
      <c r="M63" s="32"/>
      <c r="N63" s="33"/>
    </row>
    <row r="64" spans="1:14" ht="12.75" customHeight="1" x14ac:dyDescent="0.2">
      <c r="A64" s="25">
        <v>49</v>
      </c>
      <c r="B64" s="26"/>
      <c r="C64" s="26"/>
      <c r="D64" s="27"/>
      <c r="E64" s="27"/>
      <c r="F64" s="28"/>
      <c r="G64" s="20"/>
      <c r="H64" s="28"/>
      <c r="I64" s="20"/>
      <c r="J64" s="29"/>
      <c r="K64" s="30"/>
      <c r="L64" s="31"/>
      <c r="M64" s="32"/>
      <c r="N64" s="33"/>
    </row>
    <row r="65" spans="1:14" ht="12.75" customHeight="1" x14ac:dyDescent="0.2">
      <c r="A65" s="25">
        <v>50</v>
      </c>
      <c r="B65" s="26"/>
      <c r="C65" s="26"/>
      <c r="D65" s="27"/>
      <c r="E65" s="27"/>
      <c r="F65" s="28"/>
      <c r="G65" s="20"/>
      <c r="H65" s="28"/>
      <c r="I65" s="20"/>
      <c r="J65" s="29"/>
      <c r="K65" s="30"/>
      <c r="L65" s="31"/>
      <c r="M65" s="32"/>
      <c r="N65" s="33"/>
    </row>
    <row r="66" spans="1:14" ht="12.75" customHeight="1" x14ac:dyDescent="0.2">
      <c r="A66" s="25">
        <v>51</v>
      </c>
      <c r="B66" s="26"/>
      <c r="C66" s="26"/>
      <c r="D66" s="27"/>
      <c r="E66" s="27"/>
      <c r="F66" s="28"/>
      <c r="G66" s="20"/>
      <c r="H66" s="28"/>
      <c r="I66" s="20"/>
      <c r="J66" s="29"/>
      <c r="K66" s="30"/>
      <c r="L66" s="31"/>
      <c r="M66" s="32"/>
      <c r="N66" s="33"/>
    </row>
    <row r="67" spans="1:14" ht="12.75" customHeight="1" x14ac:dyDescent="0.2">
      <c r="A67" s="25">
        <v>52</v>
      </c>
      <c r="B67" s="26"/>
      <c r="C67" s="26"/>
      <c r="D67" s="27"/>
      <c r="E67" s="27"/>
      <c r="F67" s="28"/>
      <c r="G67" s="20"/>
      <c r="H67" s="28"/>
      <c r="I67" s="20"/>
      <c r="J67" s="29"/>
      <c r="K67" s="30"/>
      <c r="L67" s="31"/>
      <c r="M67" s="32"/>
      <c r="N67" s="33"/>
    </row>
    <row r="68" spans="1:14" ht="12.75" customHeight="1" x14ac:dyDescent="0.2">
      <c r="A68" s="25">
        <v>53</v>
      </c>
      <c r="B68" s="26"/>
      <c r="C68" s="26"/>
      <c r="D68" s="27"/>
      <c r="E68" s="27"/>
      <c r="F68" s="28"/>
      <c r="G68" s="20"/>
      <c r="H68" s="28"/>
      <c r="I68" s="20"/>
      <c r="J68" s="29"/>
      <c r="K68" s="30"/>
      <c r="L68" s="31"/>
      <c r="M68" s="32"/>
      <c r="N68" s="33"/>
    </row>
    <row r="69" spans="1:14" ht="12.75" customHeight="1" x14ac:dyDescent="0.2">
      <c r="A69" s="25">
        <v>54</v>
      </c>
      <c r="B69" s="26"/>
      <c r="C69" s="26"/>
      <c r="D69" s="27"/>
      <c r="E69" s="27"/>
      <c r="F69" s="28"/>
      <c r="G69" s="20"/>
      <c r="H69" s="28"/>
      <c r="I69" s="20"/>
      <c r="J69" s="29"/>
      <c r="K69" s="30"/>
      <c r="L69" s="31"/>
      <c r="M69" s="32"/>
      <c r="N69" s="33"/>
    </row>
    <row r="70" spans="1:14" ht="12.75" customHeight="1" x14ac:dyDescent="0.2">
      <c r="A70" s="25">
        <v>55</v>
      </c>
      <c r="B70" s="26"/>
      <c r="C70" s="26"/>
      <c r="D70" s="27"/>
      <c r="E70" s="27"/>
      <c r="F70" s="28"/>
      <c r="G70" s="20"/>
      <c r="H70" s="28"/>
      <c r="I70" s="20"/>
      <c r="J70" s="29"/>
      <c r="K70" s="30"/>
      <c r="L70" s="31"/>
      <c r="M70" s="32"/>
      <c r="N70" s="33"/>
    </row>
    <row r="71" spans="1:14" ht="12.75" customHeight="1" x14ac:dyDescent="0.2">
      <c r="A71" s="25">
        <v>56</v>
      </c>
      <c r="B71" s="26"/>
      <c r="C71" s="26"/>
      <c r="D71" s="27"/>
      <c r="E71" s="27"/>
      <c r="F71" s="28"/>
      <c r="G71" s="20"/>
      <c r="H71" s="28"/>
      <c r="I71" s="20"/>
      <c r="J71" s="29"/>
      <c r="K71" s="30"/>
      <c r="L71" s="31"/>
      <c r="M71" s="32"/>
      <c r="N71" s="33"/>
    </row>
    <row r="72" spans="1:14" ht="12.75" customHeight="1" x14ac:dyDescent="0.2">
      <c r="A72" s="25">
        <v>57</v>
      </c>
      <c r="B72" s="26"/>
      <c r="C72" s="26"/>
      <c r="D72" s="27"/>
      <c r="E72" s="27"/>
      <c r="F72" s="28"/>
      <c r="G72" s="20"/>
      <c r="H72" s="28"/>
      <c r="I72" s="20"/>
      <c r="J72" s="29"/>
      <c r="K72" s="30"/>
      <c r="L72" s="31"/>
      <c r="M72" s="32"/>
      <c r="N72" s="33"/>
    </row>
    <row r="73" spans="1:14" ht="12.75" customHeight="1" x14ac:dyDescent="0.2">
      <c r="A73" s="25">
        <v>58</v>
      </c>
      <c r="B73" s="26"/>
      <c r="C73" s="26"/>
      <c r="D73" s="27"/>
      <c r="E73" s="27"/>
      <c r="F73" s="28"/>
      <c r="G73" s="20"/>
      <c r="H73" s="28"/>
      <c r="I73" s="20"/>
      <c r="J73" s="29"/>
      <c r="K73" s="30"/>
      <c r="L73" s="31"/>
      <c r="M73" s="32"/>
      <c r="N73" s="33"/>
    </row>
    <row r="74" spans="1:14" ht="12.75" customHeight="1" x14ac:dyDescent="0.2">
      <c r="A74" s="25">
        <v>59</v>
      </c>
      <c r="B74" s="26"/>
      <c r="C74" s="26"/>
      <c r="D74" s="27"/>
      <c r="E74" s="27"/>
      <c r="F74" s="28"/>
      <c r="G74" s="20"/>
      <c r="H74" s="28"/>
      <c r="I74" s="20"/>
      <c r="J74" s="29"/>
      <c r="K74" s="30"/>
      <c r="L74" s="31"/>
      <c r="M74" s="32"/>
      <c r="N74" s="33"/>
    </row>
    <row r="75" spans="1:14" ht="12.75" customHeight="1" x14ac:dyDescent="0.2">
      <c r="A75" s="25">
        <v>60</v>
      </c>
      <c r="B75" s="26"/>
      <c r="C75" s="26"/>
      <c r="D75" s="27"/>
      <c r="E75" s="27"/>
      <c r="F75" s="28"/>
      <c r="G75" s="20"/>
      <c r="H75" s="28"/>
      <c r="I75" s="20"/>
      <c r="J75" s="29"/>
      <c r="K75" s="30"/>
      <c r="L75" s="31"/>
      <c r="M75" s="32"/>
      <c r="N75" s="33"/>
    </row>
    <row r="76" spans="1:14" ht="12.75" customHeight="1" x14ac:dyDescent="0.2">
      <c r="A76" s="25">
        <v>61</v>
      </c>
      <c r="B76" s="26"/>
      <c r="C76" s="26"/>
      <c r="D76" s="27"/>
      <c r="E76" s="27"/>
      <c r="F76" s="28"/>
      <c r="G76" s="20"/>
      <c r="H76" s="28"/>
      <c r="I76" s="20"/>
      <c r="J76" s="29"/>
      <c r="K76" s="30"/>
      <c r="L76" s="31"/>
      <c r="M76" s="32"/>
      <c r="N76" s="33"/>
    </row>
    <row r="77" spans="1:14" ht="12.75" customHeight="1" x14ac:dyDescent="0.2">
      <c r="A77" s="25">
        <v>62</v>
      </c>
      <c r="B77" s="26"/>
      <c r="C77" s="26"/>
      <c r="D77" s="27"/>
      <c r="E77" s="27"/>
      <c r="F77" s="28"/>
      <c r="G77" s="20"/>
      <c r="H77" s="28"/>
      <c r="I77" s="20"/>
      <c r="J77" s="29"/>
      <c r="K77" s="30"/>
      <c r="L77" s="31"/>
      <c r="M77" s="32"/>
      <c r="N77" s="33"/>
    </row>
    <row r="78" spans="1:14" ht="12.75" customHeight="1" x14ac:dyDescent="0.2">
      <c r="A78" s="25">
        <v>63</v>
      </c>
      <c r="B78" s="26"/>
      <c r="C78" s="26"/>
      <c r="D78" s="27"/>
      <c r="E78" s="27"/>
      <c r="F78" s="28"/>
      <c r="G78" s="20"/>
      <c r="H78" s="28"/>
      <c r="I78" s="20"/>
      <c r="J78" s="29"/>
      <c r="K78" s="30"/>
      <c r="L78" s="31"/>
      <c r="M78" s="32"/>
      <c r="N78" s="33"/>
    </row>
    <row r="79" spans="1:14" ht="12.75" customHeight="1" x14ac:dyDescent="0.2">
      <c r="A79" s="25">
        <v>64</v>
      </c>
      <c r="B79" s="26"/>
      <c r="C79" s="26"/>
      <c r="D79" s="27"/>
      <c r="E79" s="27"/>
      <c r="F79" s="28"/>
      <c r="G79" s="20"/>
      <c r="H79" s="28"/>
      <c r="I79" s="20"/>
      <c r="J79" s="29"/>
      <c r="K79" s="30"/>
      <c r="L79" s="31"/>
      <c r="M79" s="32"/>
      <c r="N79" s="33"/>
    </row>
    <row r="80" spans="1:14" ht="12.75" customHeight="1" x14ac:dyDescent="0.2">
      <c r="A80" s="25">
        <v>65</v>
      </c>
      <c r="B80" s="26"/>
      <c r="C80" s="26"/>
      <c r="D80" s="27"/>
      <c r="E80" s="27"/>
      <c r="F80" s="28"/>
      <c r="G80" s="20"/>
      <c r="H80" s="28"/>
      <c r="I80" s="20"/>
      <c r="J80" s="29"/>
      <c r="K80" s="30"/>
      <c r="L80" s="31"/>
      <c r="M80" s="32"/>
      <c r="N80" s="33"/>
    </row>
    <row r="81" spans="1:14" ht="12.75" customHeight="1" x14ac:dyDescent="0.2">
      <c r="A81" s="25">
        <v>66</v>
      </c>
      <c r="B81" s="26"/>
      <c r="C81" s="26"/>
      <c r="D81" s="27"/>
      <c r="E81" s="27"/>
      <c r="F81" s="28"/>
      <c r="G81" s="20"/>
      <c r="H81" s="28"/>
      <c r="I81" s="20"/>
      <c r="J81" s="29"/>
      <c r="K81" s="30"/>
      <c r="L81" s="31"/>
      <c r="M81" s="32"/>
      <c r="N81" s="33"/>
    </row>
    <row r="82" spans="1:14" ht="12.75" customHeight="1" x14ac:dyDescent="0.2">
      <c r="A82" s="25">
        <v>67</v>
      </c>
      <c r="B82" s="26"/>
      <c r="C82" s="26"/>
      <c r="D82" s="27"/>
      <c r="E82" s="27"/>
      <c r="F82" s="28"/>
      <c r="G82" s="20"/>
      <c r="H82" s="28"/>
      <c r="I82" s="20"/>
      <c r="J82" s="29"/>
      <c r="K82" s="30"/>
      <c r="L82" s="31"/>
      <c r="M82" s="32"/>
      <c r="N82" s="33"/>
    </row>
    <row r="83" spans="1:14" ht="12.75" customHeight="1" x14ac:dyDescent="0.2">
      <c r="A83" s="25">
        <v>68</v>
      </c>
      <c r="B83" s="26"/>
      <c r="C83" s="26"/>
      <c r="D83" s="27"/>
      <c r="E83" s="27"/>
      <c r="F83" s="28"/>
      <c r="G83" s="20"/>
      <c r="H83" s="28"/>
      <c r="I83" s="20"/>
      <c r="J83" s="29"/>
      <c r="K83" s="30"/>
      <c r="L83" s="31"/>
      <c r="M83" s="32"/>
      <c r="N83" s="33"/>
    </row>
    <row r="84" spans="1:14" ht="12.75" customHeight="1" x14ac:dyDescent="0.2">
      <c r="A84" s="25">
        <v>69</v>
      </c>
      <c r="B84" s="26"/>
      <c r="C84" s="26"/>
      <c r="D84" s="27"/>
      <c r="E84" s="27"/>
      <c r="F84" s="28"/>
      <c r="G84" s="20"/>
      <c r="H84" s="28"/>
      <c r="I84" s="20"/>
      <c r="J84" s="29"/>
      <c r="K84" s="30"/>
      <c r="L84" s="31"/>
      <c r="M84" s="32"/>
      <c r="N84" s="33"/>
    </row>
    <row r="85" spans="1:14" ht="12.75" customHeight="1" x14ac:dyDescent="0.2">
      <c r="A85" s="25">
        <v>70</v>
      </c>
      <c r="B85" s="26"/>
      <c r="C85" s="26"/>
      <c r="D85" s="27"/>
      <c r="E85" s="27"/>
      <c r="F85" s="28"/>
      <c r="G85" s="20"/>
      <c r="H85" s="28"/>
      <c r="I85" s="20"/>
      <c r="J85" s="29"/>
      <c r="K85" s="30"/>
      <c r="L85" s="31"/>
      <c r="M85" s="32"/>
      <c r="N85" s="33"/>
    </row>
    <row r="86" spans="1:14" ht="12.75" customHeight="1" x14ac:dyDescent="0.2">
      <c r="A86" s="25">
        <v>71</v>
      </c>
      <c r="B86" s="26"/>
      <c r="C86" s="26"/>
      <c r="D86" s="27"/>
      <c r="E86" s="27"/>
      <c r="F86" s="28"/>
      <c r="G86" s="20"/>
      <c r="H86" s="28"/>
      <c r="I86" s="20"/>
      <c r="J86" s="29"/>
      <c r="K86" s="30"/>
      <c r="L86" s="31"/>
      <c r="M86" s="32"/>
      <c r="N86" s="33"/>
    </row>
    <row r="87" spans="1:14" ht="12.75" customHeight="1" x14ac:dyDescent="0.2">
      <c r="A87" s="25">
        <v>72</v>
      </c>
      <c r="B87" s="26"/>
      <c r="C87" s="26"/>
      <c r="D87" s="27"/>
      <c r="E87" s="27"/>
      <c r="F87" s="28"/>
      <c r="G87" s="20"/>
      <c r="H87" s="28"/>
      <c r="I87" s="20"/>
      <c r="J87" s="29"/>
      <c r="K87" s="30"/>
      <c r="L87" s="31"/>
      <c r="M87" s="32"/>
      <c r="N87" s="33"/>
    </row>
    <row r="88" spans="1:14" ht="12.75" customHeight="1" x14ac:dyDescent="0.2">
      <c r="A88" s="25">
        <v>73</v>
      </c>
      <c r="B88" s="26"/>
      <c r="C88" s="26"/>
      <c r="D88" s="27"/>
      <c r="E88" s="27"/>
      <c r="F88" s="28"/>
      <c r="G88" s="20"/>
      <c r="H88" s="28"/>
      <c r="I88" s="20"/>
      <c r="J88" s="29"/>
      <c r="K88" s="30"/>
      <c r="L88" s="31"/>
      <c r="M88" s="32"/>
      <c r="N88" s="33"/>
    </row>
    <row r="89" spans="1:14" ht="12.75" customHeight="1" x14ac:dyDescent="0.2">
      <c r="A89" s="25">
        <v>74</v>
      </c>
      <c r="B89" s="26"/>
      <c r="C89" s="26"/>
      <c r="D89" s="27"/>
      <c r="E89" s="27"/>
      <c r="F89" s="28"/>
      <c r="G89" s="20"/>
      <c r="H89" s="28"/>
      <c r="I89" s="20"/>
      <c r="J89" s="29"/>
      <c r="K89" s="30"/>
      <c r="L89" s="31"/>
      <c r="M89" s="32"/>
      <c r="N89" s="33"/>
    </row>
    <row r="90" spans="1:14" ht="12.75" customHeight="1" x14ac:dyDescent="0.2">
      <c r="A90" s="25">
        <v>75</v>
      </c>
      <c r="B90" s="26"/>
      <c r="C90" s="26"/>
      <c r="D90" s="27"/>
      <c r="E90" s="27"/>
      <c r="F90" s="28"/>
      <c r="G90" s="20"/>
      <c r="H90" s="28"/>
      <c r="I90" s="20"/>
      <c r="J90" s="29"/>
      <c r="K90" s="30"/>
      <c r="L90" s="31"/>
      <c r="M90" s="32"/>
      <c r="N90" s="33"/>
    </row>
    <row r="91" spans="1:14" ht="12.75" customHeight="1" x14ac:dyDescent="0.2">
      <c r="A91" s="25">
        <v>76</v>
      </c>
      <c r="B91" s="26"/>
      <c r="C91" s="26"/>
      <c r="D91" s="27"/>
      <c r="E91" s="27"/>
      <c r="F91" s="28"/>
      <c r="G91" s="20"/>
      <c r="H91" s="28"/>
      <c r="I91" s="20"/>
      <c r="J91" s="29"/>
      <c r="K91" s="30"/>
      <c r="L91" s="31"/>
      <c r="M91" s="32"/>
      <c r="N91" s="33"/>
    </row>
    <row r="92" spans="1:14" ht="12.75" customHeight="1" x14ac:dyDescent="0.2">
      <c r="A92" s="25">
        <v>77</v>
      </c>
      <c r="B92" s="26"/>
      <c r="C92" s="26"/>
      <c r="D92" s="27"/>
      <c r="E92" s="27"/>
      <c r="F92" s="28"/>
      <c r="G92" s="20"/>
      <c r="H92" s="28"/>
      <c r="I92" s="20"/>
      <c r="J92" s="29"/>
      <c r="K92" s="30"/>
      <c r="L92" s="31"/>
      <c r="M92" s="32"/>
      <c r="N92" s="33"/>
    </row>
    <row r="93" spans="1:14" ht="12.75" customHeight="1" x14ac:dyDescent="0.2">
      <c r="A93" s="25">
        <v>78</v>
      </c>
      <c r="B93" s="26"/>
      <c r="C93" s="26"/>
      <c r="D93" s="27"/>
      <c r="E93" s="27"/>
      <c r="F93" s="28"/>
      <c r="G93" s="20"/>
      <c r="H93" s="28"/>
      <c r="I93" s="20"/>
      <c r="J93" s="29"/>
      <c r="K93" s="30"/>
      <c r="L93" s="31"/>
      <c r="M93" s="32"/>
      <c r="N93" s="33"/>
    </row>
    <row r="94" spans="1:14" ht="12.75" customHeight="1" x14ac:dyDescent="0.2">
      <c r="A94" s="25">
        <v>79</v>
      </c>
      <c r="B94" s="26"/>
      <c r="C94" s="26"/>
      <c r="D94" s="27"/>
      <c r="E94" s="27"/>
      <c r="F94" s="28"/>
      <c r="G94" s="20"/>
      <c r="H94" s="28"/>
      <c r="I94" s="20"/>
      <c r="J94" s="29"/>
      <c r="K94" s="30"/>
      <c r="L94" s="31"/>
      <c r="M94" s="32"/>
      <c r="N94" s="33"/>
    </row>
    <row r="95" spans="1:14" ht="12.75" customHeight="1" x14ac:dyDescent="0.2">
      <c r="A95" s="25">
        <v>80</v>
      </c>
      <c r="B95" s="26"/>
      <c r="C95" s="26"/>
      <c r="D95" s="27"/>
      <c r="E95" s="27"/>
      <c r="F95" s="28"/>
      <c r="G95" s="20"/>
      <c r="H95" s="28"/>
      <c r="I95" s="20"/>
      <c r="J95" s="29"/>
      <c r="K95" s="30"/>
      <c r="L95" s="31"/>
      <c r="M95" s="32"/>
      <c r="N95" s="33"/>
    </row>
    <row r="96" spans="1:14" ht="12.75" customHeight="1" x14ac:dyDescent="0.2">
      <c r="A96" s="25">
        <v>81</v>
      </c>
      <c r="B96" s="26"/>
      <c r="C96" s="26"/>
      <c r="D96" s="27"/>
      <c r="E96" s="27"/>
      <c r="F96" s="28"/>
      <c r="G96" s="20"/>
      <c r="H96" s="28"/>
      <c r="I96" s="20"/>
      <c r="J96" s="29"/>
      <c r="K96" s="30"/>
      <c r="L96" s="31"/>
      <c r="M96" s="32"/>
      <c r="N96" s="33"/>
    </row>
    <row r="97" spans="1:14" ht="12.75" customHeight="1" x14ac:dyDescent="0.2">
      <c r="A97" s="25">
        <v>82</v>
      </c>
      <c r="B97" s="26"/>
      <c r="C97" s="26"/>
      <c r="D97" s="27"/>
      <c r="E97" s="27"/>
      <c r="F97" s="28"/>
      <c r="G97" s="20"/>
      <c r="H97" s="28"/>
      <c r="I97" s="20"/>
      <c r="J97" s="29"/>
      <c r="K97" s="30"/>
      <c r="L97" s="31"/>
      <c r="M97" s="32"/>
      <c r="N97" s="33"/>
    </row>
    <row r="98" spans="1:14" ht="12.75" customHeight="1" x14ac:dyDescent="0.2">
      <c r="A98" s="25">
        <v>83</v>
      </c>
      <c r="B98" s="26"/>
      <c r="C98" s="26"/>
      <c r="D98" s="27"/>
      <c r="E98" s="27"/>
      <c r="F98" s="28"/>
      <c r="G98" s="20"/>
      <c r="H98" s="28"/>
      <c r="I98" s="20"/>
      <c r="J98" s="29"/>
      <c r="K98" s="30"/>
      <c r="L98" s="31"/>
      <c r="M98" s="32"/>
      <c r="N98" s="33"/>
    </row>
    <row r="99" spans="1:14" ht="12.75" customHeight="1" x14ac:dyDescent="0.2">
      <c r="A99" s="25">
        <v>84</v>
      </c>
      <c r="B99" s="26"/>
      <c r="C99" s="26"/>
      <c r="D99" s="27"/>
      <c r="E99" s="27"/>
      <c r="F99" s="28"/>
      <c r="G99" s="20"/>
      <c r="H99" s="28"/>
      <c r="I99" s="20"/>
      <c r="J99" s="29"/>
      <c r="K99" s="30"/>
      <c r="L99" s="31"/>
      <c r="M99" s="32"/>
      <c r="N99" s="33"/>
    </row>
    <row r="100" spans="1:14" ht="12.75" customHeight="1" x14ac:dyDescent="0.2">
      <c r="A100" s="25">
        <v>85</v>
      </c>
      <c r="B100" s="26"/>
      <c r="C100" s="26"/>
      <c r="D100" s="27"/>
      <c r="E100" s="27"/>
      <c r="F100" s="28"/>
      <c r="G100" s="20"/>
      <c r="H100" s="28"/>
      <c r="I100" s="20"/>
      <c r="J100" s="29"/>
      <c r="K100" s="30"/>
      <c r="L100" s="31"/>
      <c r="M100" s="32"/>
      <c r="N100" s="33"/>
    </row>
    <row r="101" spans="1:14" ht="12.75" customHeight="1" x14ac:dyDescent="0.2">
      <c r="A101" s="25">
        <v>86</v>
      </c>
      <c r="B101" s="26"/>
      <c r="C101" s="26"/>
      <c r="D101" s="27"/>
      <c r="E101" s="27"/>
      <c r="F101" s="28"/>
      <c r="G101" s="20"/>
      <c r="H101" s="28"/>
      <c r="I101" s="20"/>
      <c r="J101" s="29"/>
      <c r="K101" s="30"/>
      <c r="L101" s="31"/>
      <c r="M101" s="32"/>
      <c r="N101" s="33"/>
    </row>
    <row r="102" spans="1:14" ht="12.75" customHeight="1" x14ac:dyDescent="0.2">
      <c r="A102" s="25">
        <v>87</v>
      </c>
      <c r="B102" s="26"/>
      <c r="C102" s="26"/>
      <c r="D102" s="27"/>
      <c r="E102" s="27"/>
      <c r="F102" s="28"/>
      <c r="G102" s="20"/>
      <c r="H102" s="28"/>
      <c r="I102" s="20"/>
      <c r="J102" s="29"/>
      <c r="K102" s="30"/>
      <c r="L102" s="31"/>
      <c r="M102" s="32"/>
      <c r="N102" s="33"/>
    </row>
    <row r="103" spans="1:14" ht="12.75" customHeight="1" x14ac:dyDescent="0.2">
      <c r="A103" s="25">
        <v>88</v>
      </c>
      <c r="B103" s="26"/>
      <c r="C103" s="26"/>
      <c r="D103" s="27"/>
      <c r="E103" s="27"/>
      <c r="F103" s="28"/>
      <c r="G103" s="20"/>
      <c r="H103" s="28"/>
      <c r="I103" s="20"/>
      <c r="J103" s="29"/>
      <c r="K103" s="30"/>
      <c r="L103" s="31"/>
      <c r="M103" s="32"/>
      <c r="N103" s="33"/>
    </row>
    <row r="104" spans="1:14" ht="12.75" customHeight="1" x14ac:dyDescent="0.2">
      <c r="A104" s="25">
        <v>89</v>
      </c>
      <c r="B104" s="26"/>
      <c r="C104" s="26"/>
      <c r="D104" s="27"/>
      <c r="E104" s="27"/>
      <c r="F104" s="28"/>
      <c r="G104" s="20"/>
      <c r="H104" s="28"/>
      <c r="I104" s="20"/>
      <c r="J104" s="29"/>
      <c r="K104" s="30"/>
      <c r="L104" s="31"/>
      <c r="M104" s="32"/>
      <c r="N104" s="33"/>
    </row>
    <row r="105" spans="1:14" ht="12.75" customHeight="1" x14ac:dyDescent="0.2">
      <c r="A105" s="25">
        <v>90</v>
      </c>
      <c r="B105" s="26"/>
      <c r="C105" s="26"/>
      <c r="D105" s="27"/>
      <c r="E105" s="27"/>
      <c r="F105" s="28"/>
      <c r="G105" s="20"/>
      <c r="H105" s="28"/>
      <c r="I105" s="20"/>
      <c r="J105" s="29"/>
      <c r="K105" s="30"/>
      <c r="L105" s="31"/>
      <c r="M105" s="32"/>
      <c r="N105" s="33"/>
    </row>
    <row r="106" spans="1:14" ht="12.75" customHeight="1" x14ac:dyDescent="0.2">
      <c r="A106" s="25">
        <v>91</v>
      </c>
      <c r="B106" s="26"/>
      <c r="C106" s="26"/>
      <c r="D106" s="27"/>
      <c r="E106" s="27"/>
      <c r="F106" s="28"/>
      <c r="G106" s="20"/>
      <c r="H106" s="28"/>
      <c r="I106" s="20"/>
      <c r="J106" s="29"/>
      <c r="K106" s="30"/>
      <c r="L106" s="31"/>
      <c r="M106" s="32"/>
      <c r="N106" s="33"/>
    </row>
    <row r="107" spans="1:14" ht="12.75" customHeight="1" x14ac:dyDescent="0.2">
      <c r="A107" s="25">
        <v>92</v>
      </c>
      <c r="B107" s="26"/>
      <c r="C107" s="26"/>
      <c r="D107" s="27"/>
      <c r="E107" s="27"/>
      <c r="F107" s="28"/>
      <c r="G107" s="20"/>
      <c r="H107" s="28"/>
      <c r="I107" s="20"/>
      <c r="J107" s="29"/>
      <c r="K107" s="30"/>
      <c r="L107" s="31"/>
      <c r="M107" s="32"/>
      <c r="N107" s="33"/>
    </row>
    <row r="108" spans="1:14" ht="12.75" customHeight="1" x14ac:dyDescent="0.2">
      <c r="A108" s="25">
        <v>93</v>
      </c>
      <c r="B108" s="26"/>
      <c r="C108" s="26"/>
      <c r="D108" s="27"/>
      <c r="E108" s="27"/>
      <c r="F108" s="28"/>
      <c r="G108" s="20"/>
      <c r="H108" s="28"/>
      <c r="I108" s="20"/>
      <c r="J108" s="29"/>
      <c r="K108" s="30"/>
      <c r="L108" s="31"/>
      <c r="M108" s="32"/>
      <c r="N108" s="33"/>
    </row>
    <row r="109" spans="1:14" ht="12.75" customHeight="1" x14ac:dyDescent="0.2">
      <c r="A109" s="25">
        <v>94</v>
      </c>
      <c r="B109" s="26"/>
      <c r="C109" s="26"/>
      <c r="D109" s="27"/>
      <c r="E109" s="27"/>
      <c r="F109" s="28"/>
      <c r="G109" s="20"/>
      <c r="H109" s="28"/>
      <c r="I109" s="20"/>
      <c r="J109" s="29"/>
      <c r="K109" s="30"/>
      <c r="L109" s="31"/>
      <c r="M109" s="32"/>
      <c r="N109" s="33"/>
    </row>
    <row r="110" spans="1:14" ht="12.75" customHeight="1" x14ac:dyDescent="0.2">
      <c r="A110" s="25">
        <v>95</v>
      </c>
      <c r="B110" s="26"/>
      <c r="C110" s="26"/>
      <c r="D110" s="27"/>
      <c r="E110" s="27"/>
      <c r="F110" s="28"/>
      <c r="G110" s="20"/>
      <c r="H110" s="28"/>
      <c r="I110" s="20"/>
      <c r="J110" s="29"/>
      <c r="K110" s="30"/>
      <c r="L110" s="31"/>
      <c r="M110" s="32"/>
      <c r="N110" s="33"/>
    </row>
    <row r="111" spans="1:14" ht="12.75" customHeight="1" x14ac:dyDescent="0.2">
      <c r="A111" s="25">
        <v>96</v>
      </c>
      <c r="B111" s="26"/>
      <c r="C111" s="26"/>
      <c r="D111" s="27"/>
      <c r="E111" s="27"/>
      <c r="F111" s="28"/>
      <c r="G111" s="20"/>
      <c r="H111" s="28"/>
      <c r="I111" s="20"/>
      <c r="J111" s="29"/>
      <c r="K111" s="30"/>
      <c r="L111" s="31"/>
      <c r="M111" s="32"/>
      <c r="N111" s="33"/>
    </row>
    <row r="112" spans="1:14" ht="12.75" customHeight="1" x14ac:dyDescent="0.2">
      <c r="A112" s="25">
        <v>97</v>
      </c>
      <c r="B112" s="26"/>
      <c r="C112" s="26"/>
      <c r="D112" s="27"/>
      <c r="E112" s="27"/>
      <c r="F112" s="28"/>
      <c r="G112" s="20"/>
      <c r="H112" s="28"/>
      <c r="I112" s="20"/>
      <c r="J112" s="29"/>
      <c r="K112" s="30"/>
      <c r="L112" s="31"/>
      <c r="M112" s="32"/>
      <c r="N112" s="33"/>
    </row>
    <row r="113" spans="1:14" ht="12.75" customHeight="1" x14ac:dyDescent="0.2">
      <c r="A113" s="25">
        <v>98</v>
      </c>
      <c r="B113" s="26"/>
      <c r="C113" s="26"/>
      <c r="D113" s="27"/>
      <c r="E113" s="27"/>
      <c r="F113" s="28"/>
      <c r="G113" s="20"/>
      <c r="H113" s="28"/>
      <c r="I113" s="20"/>
      <c r="J113" s="29"/>
      <c r="K113" s="30"/>
      <c r="L113" s="31"/>
      <c r="M113" s="32"/>
      <c r="N113" s="33"/>
    </row>
    <row r="114" spans="1:14" ht="12.75" customHeight="1" x14ac:dyDescent="0.2">
      <c r="A114" s="25">
        <v>99</v>
      </c>
      <c r="B114" s="26"/>
      <c r="C114" s="26"/>
      <c r="D114" s="27"/>
      <c r="E114" s="27"/>
      <c r="F114" s="28"/>
      <c r="G114" s="20"/>
      <c r="H114" s="28"/>
      <c r="I114" s="20"/>
      <c r="J114" s="29"/>
      <c r="K114" s="30"/>
      <c r="L114" s="31"/>
      <c r="M114" s="32"/>
      <c r="N114" s="33"/>
    </row>
    <row r="115" spans="1:14" ht="12.75" customHeight="1" x14ac:dyDescent="0.2">
      <c r="A115" s="25">
        <v>100</v>
      </c>
      <c r="B115" s="26"/>
      <c r="C115" s="26"/>
      <c r="D115" s="27"/>
      <c r="E115" s="27"/>
      <c r="F115" s="28"/>
      <c r="G115" s="20"/>
      <c r="H115" s="28"/>
      <c r="I115" s="20"/>
      <c r="J115" s="29"/>
      <c r="K115" s="30"/>
      <c r="L115" s="31"/>
      <c r="M115" s="32"/>
      <c r="N115" s="33"/>
    </row>
  </sheetData>
  <sheetProtection formatCells="0" formatColumns="0" formatRows="0" insertColumns="0" insertRows="0" deleteColumns="0" deleteRows="0"/>
  <protectedRanges>
    <protectedRange sqref="H3" name="範囲1"/>
    <protectedRange sqref="D5:G12" name="範囲2"/>
    <protectedRange sqref="B16:M115" name="範囲3"/>
    <protectedRange sqref="Q16:R115" name="範囲7"/>
  </protectedRanges>
  <mergeCells count="36">
    <mergeCell ref="J14:J15"/>
    <mergeCell ref="H14:I14"/>
    <mergeCell ref="K14:M14"/>
    <mergeCell ref="A13:N13"/>
    <mergeCell ref="D12:G12"/>
    <mergeCell ref="A14:A15"/>
    <mergeCell ref="B14:B15"/>
    <mergeCell ref="C14:C15"/>
    <mergeCell ref="D14:E14"/>
    <mergeCell ref="F14:G14"/>
    <mergeCell ref="A12:C12"/>
    <mergeCell ref="A11:C11"/>
    <mergeCell ref="H8:N8"/>
    <mergeCell ref="D8:G8"/>
    <mergeCell ref="D9:G9"/>
    <mergeCell ref="D10:G10"/>
    <mergeCell ref="A8:C10"/>
    <mergeCell ref="D11:G11"/>
    <mergeCell ref="H11:N12"/>
    <mergeCell ref="H9:N10"/>
    <mergeCell ref="A1:D1"/>
    <mergeCell ref="G1:N1"/>
    <mergeCell ref="A6:C6"/>
    <mergeCell ref="A7:C7"/>
    <mergeCell ref="H7:N7"/>
    <mergeCell ref="D3:G3"/>
    <mergeCell ref="D5:G5"/>
    <mergeCell ref="D6:G6"/>
    <mergeCell ref="D7:G7"/>
    <mergeCell ref="A2:N2"/>
    <mergeCell ref="A4:N4"/>
    <mergeCell ref="H5:N5"/>
    <mergeCell ref="A3:C3"/>
    <mergeCell ref="A5:C5"/>
    <mergeCell ref="I3:M3"/>
    <mergeCell ref="H6:N6"/>
  </mergeCells>
  <phoneticPr fontId="2"/>
  <dataValidations count="2">
    <dataValidation type="list" allowBlank="1" showInputMessage="1" showErrorMessage="1" sqref="B16:B115" xr:uid="{00000000-0002-0000-0000-000000000000}">
      <formula1>区分</formula1>
    </dataValidation>
    <dataValidation type="list" allowBlank="1" showInputMessage="1" showErrorMessage="1" sqref="C16:C115" xr:uid="{00000000-0002-0000-0000-000001000000}">
      <formula1>性別</formula1>
    </dataValidation>
  </dataValidations>
  <hyperlinks>
    <hyperlink ref="G1" r:id="rId1" xr:uid="{00000000-0004-0000-0000-000000000000}"/>
  </hyperlinks>
  <pageMargins left="0.59055118110236227" right="0.39370078740157483" top="0.78740157480314965" bottom="0.59055118110236227" header="0.51181102362204722" footer="0.51181102362204722"/>
  <pageSetup paperSize="9" orientation="portrait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5"/>
  <sheetViews>
    <sheetView tabSelected="1" zoomScale="85" zoomScaleNormal="85" workbookViewId="0">
      <pane ySplit="15" topLeftCell="A16" activePane="bottomLeft" state="frozen"/>
      <selection pane="bottomLeft" activeCell="H16" sqref="H16"/>
    </sheetView>
  </sheetViews>
  <sheetFormatPr defaultColWidth="9" defaultRowHeight="10.8" x14ac:dyDescent="0.2"/>
  <cols>
    <col min="1" max="1" width="3.33203125" style="17" customWidth="1"/>
    <col min="2" max="2" width="5" style="17" customWidth="1"/>
    <col min="3" max="6" width="6.109375" style="17" customWidth="1"/>
    <col min="7" max="7" width="4" style="18" customWidth="1"/>
    <col min="8" max="12" width="15.88671875" style="17" customWidth="1"/>
    <col min="13" max="13" width="7" style="17" customWidth="1"/>
    <col min="14" max="14" width="8" style="17" customWidth="1"/>
    <col min="15" max="15" width="9" style="17" hidden="1" customWidth="1"/>
    <col min="16" max="16" width="0" style="17" hidden="1" customWidth="1"/>
    <col min="17" max="16384" width="9" style="17"/>
  </cols>
  <sheetData>
    <row r="1" spans="1:16" ht="19.2" x14ac:dyDescent="0.2">
      <c r="A1" s="214" t="s">
        <v>33</v>
      </c>
      <c r="B1" s="214"/>
      <c r="C1" s="214"/>
      <c r="D1" s="214"/>
      <c r="E1" s="214"/>
      <c r="F1" s="214"/>
      <c r="G1" s="214"/>
      <c r="H1" s="75" t="s">
        <v>106</v>
      </c>
      <c r="I1" s="182" t="s">
        <v>665</v>
      </c>
      <c r="J1" s="158"/>
      <c r="K1" s="158"/>
      <c r="L1" s="158"/>
      <c r="M1" s="158"/>
      <c r="N1" s="158"/>
      <c r="O1" s="158"/>
      <c r="P1" s="158"/>
    </row>
    <row r="2" spans="1:16" x14ac:dyDescent="0.2">
      <c r="A2" s="123"/>
      <c r="B2" s="123"/>
      <c r="C2" s="123"/>
      <c r="D2" s="123"/>
      <c r="E2" s="123"/>
      <c r="F2" s="123"/>
      <c r="G2" s="123"/>
    </row>
    <row r="3" spans="1:16" ht="13.5" customHeight="1" x14ac:dyDescent="0.2">
      <c r="A3" s="174" t="s">
        <v>34</v>
      </c>
      <c r="B3" s="174"/>
      <c r="C3" s="215" t="s">
        <v>667</v>
      </c>
      <c r="D3" s="216"/>
      <c r="E3" s="216"/>
      <c r="F3" s="216"/>
      <c r="G3" s="216"/>
      <c r="H3" s="216"/>
      <c r="I3" s="74" t="s">
        <v>659</v>
      </c>
    </row>
    <row r="4" spans="1:16" ht="13.5" customHeight="1" x14ac:dyDescent="0.2">
      <c r="A4" s="174" t="s">
        <v>35</v>
      </c>
      <c r="B4" s="174"/>
      <c r="C4" s="217" t="str">
        <f>IF(登録管理!D3="","",登録管理!D3)</f>
        <v/>
      </c>
      <c r="D4" s="218"/>
      <c r="E4" s="218"/>
      <c r="F4" s="218"/>
      <c r="G4" s="218"/>
      <c r="H4" s="218"/>
      <c r="I4" s="74">
        <f>登録管理!H3</f>
        <v>0</v>
      </c>
    </row>
    <row r="5" spans="1:16" ht="13.5" customHeight="1" x14ac:dyDescent="0.2">
      <c r="A5" s="47"/>
      <c r="B5" s="47"/>
      <c r="G5" s="17"/>
    </row>
    <row r="6" spans="1:16" x14ac:dyDescent="0.2">
      <c r="G6" s="17"/>
      <c r="H6" s="41"/>
      <c r="I6" s="41"/>
      <c r="J6" s="41"/>
      <c r="K6" s="41"/>
      <c r="L6" s="41"/>
    </row>
    <row r="7" spans="1:16" ht="13.5" customHeight="1" x14ac:dyDescent="0.2">
      <c r="B7" s="43"/>
      <c r="C7" s="203" t="s">
        <v>57</v>
      </c>
      <c r="D7" s="176" t="s">
        <v>42</v>
      </c>
      <c r="E7" s="147" t="s">
        <v>43</v>
      </c>
      <c r="F7" s="174" t="s">
        <v>52</v>
      </c>
      <c r="G7" s="61"/>
      <c r="H7" s="207" t="s">
        <v>103</v>
      </c>
      <c r="I7" s="176" t="s">
        <v>40</v>
      </c>
      <c r="J7" s="176"/>
      <c r="K7" s="147" t="s">
        <v>41</v>
      </c>
      <c r="L7" s="147"/>
      <c r="M7" s="62"/>
    </row>
    <row r="8" spans="1:16" ht="13.5" customHeight="1" x14ac:dyDescent="0.2">
      <c r="B8" s="43"/>
      <c r="C8" s="203"/>
      <c r="D8" s="176"/>
      <c r="E8" s="147"/>
      <c r="F8" s="174"/>
      <c r="G8" s="61"/>
      <c r="H8" s="208"/>
      <c r="I8" s="36" t="s">
        <v>91</v>
      </c>
      <c r="J8" s="36"/>
      <c r="K8" s="35" t="s">
        <v>92</v>
      </c>
      <c r="L8" s="35"/>
      <c r="M8" s="62"/>
    </row>
    <row r="9" spans="1:16" ht="13.5" customHeight="1" x14ac:dyDescent="0.2">
      <c r="B9" s="43"/>
      <c r="C9" s="203"/>
      <c r="D9" s="176"/>
      <c r="E9" s="147"/>
      <c r="F9" s="174"/>
      <c r="G9" s="61"/>
      <c r="H9" s="208"/>
      <c r="I9" s="26"/>
      <c r="J9" s="26"/>
      <c r="K9" s="26"/>
      <c r="L9" s="26"/>
      <c r="M9" s="62"/>
    </row>
    <row r="10" spans="1:16" ht="13.5" customHeight="1" x14ac:dyDescent="0.2">
      <c r="B10" s="43"/>
      <c r="C10" s="203"/>
      <c r="D10" s="131">
        <f>COUNTIF(O16:O115,"&gt;0")</f>
        <v>0</v>
      </c>
      <c r="E10" s="131">
        <f>COUNTIF(P16:P115,"&gt;0")</f>
        <v>0</v>
      </c>
      <c r="F10" s="131">
        <f>SUM(D10:E12)</f>
        <v>0</v>
      </c>
      <c r="G10" s="61"/>
      <c r="H10" s="208"/>
      <c r="I10" s="26"/>
      <c r="J10" s="26"/>
      <c r="K10" s="26"/>
      <c r="L10" s="26"/>
      <c r="M10" s="62"/>
    </row>
    <row r="11" spans="1:16" ht="11.25" customHeight="1" x14ac:dyDescent="0.2">
      <c r="B11" s="43"/>
      <c r="C11" s="203"/>
      <c r="D11" s="131"/>
      <c r="E11" s="131"/>
      <c r="F11" s="131"/>
      <c r="G11" s="61"/>
      <c r="H11" s="209"/>
      <c r="I11" s="26"/>
      <c r="J11" s="26"/>
      <c r="K11" s="26"/>
      <c r="L11" s="26"/>
      <c r="M11" s="62"/>
    </row>
    <row r="12" spans="1:16" ht="11.25" customHeight="1" x14ac:dyDescent="0.2">
      <c r="B12" s="43"/>
      <c r="C12" s="203"/>
      <c r="D12" s="131"/>
      <c r="E12" s="131"/>
      <c r="F12" s="131"/>
      <c r="G12" s="61"/>
      <c r="H12" s="46" t="s">
        <v>39</v>
      </c>
      <c r="I12" s="63">
        <f>COUNTA(I9:I11)</f>
        <v>0</v>
      </c>
      <c r="J12" s="63">
        <f>COUNTA(J9:J11)</f>
        <v>0</v>
      </c>
      <c r="K12" s="63">
        <f>COUNTA(K9:K11)</f>
        <v>0</v>
      </c>
      <c r="L12" s="63">
        <f>COUNTA(L9:L11)</f>
        <v>0</v>
      </c>
      <c r="M12" s="62"/>
    </row>
    <row r="13" spans="1:16" x14ac:dyDescent="0.2">
      <c r="A13" s="41"/>
      <c r="B13" s="41"/>
      <c r="C13" s="41"/>
      <c r="D13" s="41"/>
      <c r="E13" s="41"/>
      <c r="F13" s="41"/>
      <c r="G13" s="41"/>
      <c r="H13" s="42"/>
      <c r="I13" s="42"/>
      <c r="J13" s="42"/>
      <c r="K13" s="42"/>
      <c r="L13" s="42"/>
      <c r="M13" s="41"/>
      <c r="N13" s="41"/>
    </row>
    <row r="14" spans="1:16" ht="13.5" customHeight="1" x14ac:dyDescent="0.2">
      <c r="A14" s="116" t="s">
        <v>54</v>
      </c>
      <c r="B14" s="116" t="s">
        <v>3</v>
      </c>
      <c r="C14" s="116" t="s">
        <v>17</v>
      </c>
      <c r="D14" s="116"/>
      <c r="E14" s="210" t="s">
        <v>13</v>
      </c>
      <c r="F14" s="211"/>
      <c r="G14" s="116" t="s">
        <v>7</v>
      </c>
      <c r="H14" s="206" t="s">
        <v>38</v>
      </c>
      <c r="I14" s="206"/>
      <c r="J14" s="206"/>
      <c r="K14" s="206"/>
      <c r="L14" s="206"/>
      <c r="M14" s="204" t="s">
        <v>56</v>
      </c>
      <c r="N14" s="116" t="s">
        <v>55</v>
      </c>
      <c r="O14" s="44" t="s">
        <v>58</v>
      </c>
      <c r="P14" s="44" t="s">
        <v>58</v>
      </c>
    </row>
    <row r="15" spans="1:16" x14ac:dyDescent="0.2">
      <c r="A15" s="116"/>
      <c r="B15" s="116"/>
      <c r="C15" s="21" t="s">
        <v>4</v>
      </c>
      <c r="D15" s="21" t="s">
        <v>15</v>
      </c>
      <c r="E15" s="212"/>
      <c r="F15" s="213"/>
      <c r="G15" s="116"/>
      <c r="H15" s="101">
        <v>1</v>
      </c>
      <c r="I15" s="101">
        <v>2</v>
      </c>
      <c r="J15" s="101">
        <v>3</v>
      </c>
      <c r="K15" s="101" t="s">
        <v>93</v>
      </c>
      <c r="L15" s="101"/>
      <c r="M15" s="205"/>
      <c r="N15" s="116"/>
      <c r="O15" s="45" t="s">
        <v>60</v>
      </c>
      <c r="P15" s="45" t="s">
        <v>61</v>
      </c>
    </row>
    <row r="16" spans="1:16" ht="14.25" customHeight="1" x14ac:dyDescent="0.2">
      <c r="A16" s="25">
        <v>1</v>
      </c>
      <c r="B16" s="76" t="str">
        <f>IF(登録管理!C16="","",登録管理!C16)</f>
        <v>男子</v>
      </c>
      <c r="C16" s="76" t="str">
        <f>IF(登録管理!D16="","",登録管理!D16)</f>
        <v/>
      </c>
      <c r="D16" s="76" t="str">
        <f>IF(登録管理!E16="","",登録管理!E16)</f>
        <v/>
      </c>
      <c r="E16" s="201" t="str">
        <f>IF(AND(登録管理!F16="",登録管理!G16=""),"",登録管理!F16 &amp; "　" &amp; 登録管理!G16)</f>
        <v/>
      </c>
      <c r="F16" s="202"/>
      <c r="G16" s="77">
        <f>IF(登録管理!J16="","",登録管理!J16)</f>
        <v>6</v>
      </c>
      <c r="H16" s="76"/>
      <c r="I16" s="76"/>
      <c r="J16" s="114"/>
      <c r="K16" s="76"/>
      <c r="L16" s="103"/>
      <c r="M16" s="56" t="str">
        <f>IF(COUNTA(H16:J16)=0,"",COUNTA(H16:J16))</f>
        <v/>
      </c>
      <c r="N16" s="64" t="str">
        <f>IF(登録管理!N16="","",登録管理!N16)</f>
        <v/>
      </c>
      <c r="O16" s="17">
        <f>IF(B16="男子",COUNTA(H16:L16),0)</f>
        <v>0</v>
      </c>
      <c r="P16" s="17">
        <f>IF(B16="女子",COUNTA(H16:L16),0)</f>
        <v>0</v>
      </c>
    </row>
    <row r="17" spans="1:16" ht="14.25" customHeight="1" x14ac:dyDescent="0.2">
      <c r="A17" s="25">
        <v>2</v>
      </c>
      <c r="B17" s="76" t="str">
        <f>IF(登録管理!C17="","",登録管理!C17)</f>
        <v/>
      </c>
      <c r="C17" s="76" t="str">
        <f>IF(登録管理!D17="","",登録管理!D17)</f>
        <v/>
      </c>
      <c r="D17" s="76" t="str">
        <f>IF(登録管理!E17="","",登録管理!E17)</f>
        <v/>
      </c>
      <c r="E17" s="201" t="str">
        <f>IF(AND(登録管理!F17="",登録管理!G17=""),"",登録管理!F17 &amp; "　" &amp; 登録管理!G17)</f>
        <v/>
      </c>
      <c r="F17" s="202"/>
      <c r="G17" s="77" t="str">
        <f>IF(登録管理!J17="","",登録管理!J17)</f>
        <v/>
      </c>
      <c r="H17" s="76"/>
      <c r="I17" s="76"/>
      <c r="J17" s="114"/>
      <c r="K17" s="76"/>
      <c r="L17" s="103"/>
      <c r="M17" s="56" t="str">
        <f t="shared" ref="M17:M80" si="0">IF(COUNTA(H17:J17)=0,"",COUNTA(H17:J17))</f>
        <v/>
      </c>
      <c r="N17" s="64" t="str">
        <f>IF(登録管理!N17="","",登録管理!N17)</f>
        <v/>
      </c>
      <c r="O17" s="17">
        <f t="shared" ref="O17:O80" si="1">IF(B17="男子",COUNTA(H17:L17),0)</f>
        <v>0</v>
      </c>
      <c r="P17" s="17">
        <f t="shared" ref="P17:P80" si="2">IF(B17="女子",COUNTA(H17:L17),0)</f>
        <v>0</v>
      </c>
    </row>
    <row r="18" spans="1:16" ht="14.25" customHeight="1" x14ac:dyDescent="0.2">
      <c r="A18" s="25">
        <v>3</v>
      </c>
      <c r="B18" s="76" t="str">
        <f>IF(登録管理!C18="","",登録管理!C18)</f>
        <v/>
      </c>
      <c r="C18" s="76" t="str">
        <f>IF(登録管理!D18="","",登録管理!D18)</f>
        <v/>
      </c>
      <c r="D18" s="76" t="str">
        <f>IF(登録管理!E18="","",登録管理!E18)</f>
        <v/>
      </c>
      <c r="E18" s="201" t="str">
        <f>IF(AND(登録管理!F18="",登録管理!G18=""),"",登録管理!F18 &amp; "　" &amp; 登録管理!G18)</f>
        <v/>
      </c>
      <c r="F18" s="202"/>
      <c r="G18" s="77" t="str">
        <f>IF(登録管理!J18="","",登録管理!J18)</f>
        <v/>
      </c>
      <c r="H18" s="76"/>
      <c r="I18" s="76"/>
      <c r="J18" s="114"/>
      <c r="K18" s="76"/>
      <c r="L18" s="103"/>
      <c r="M18" s="56" t="str">
        <f t="shared" si="0"/>
        <v/>
      </c>
      <c r="N18" s="64" t="str">
        <f>IF(登録管理!N18="","",登録管理!N18)</f>
        <v/>
      </c>
      <c r="O18" s="17">
        <f t="shared" si="1"/>
        <v>0</v>
      </c>
      <c r="P18" s="17">
        <f t="shared" si="2"/>
        <v>0</v>
      </c>
    </row>
    <row r="19" spans="1:16" ht="14.25" customHeight="1" x14ac:dyDescent="0.2">
      <c r="A19" s="25">
        <v>4</v>
      </c>
      <c r="B19" s="76" t="str">
        <f>IF(登録管理!C19="","",登録管理!C19)</f>
        <v/>
      </c>
      <c r="C19" s="76" t="str">
        <f>IF(登録管理!D19="","",登録管理!D19)</f>
        <v/>
      </c>
      <c r="D19" s="76" t="str">
        <f>IF(登録管理!E19="","",登録管理!E19)</f>
        <v/>
      </c>
      <c r="E19" s="201" t="str">
        <f>IF(AND(登録管理!F19="",登録管理!G19=""),"",登録管理!F19 &amp; "　" &amp; 登録管理!G19)</f>
        <v/>
      </c>
      <c r="F19" s="202"/>
      <c r="G19" s="77" t="str">
        <f>IF(登録管理!J19="","",登録管理!J19)</f>
        <v/>
      </c>
      <c r="H19" s="76"/>
      <c r="I19" s="76"/>
      <c r="J19" s="114"/>
      <c r="K19" s="76"/>
      <c r="L19" s="103"/>
      <c r="M19" s="56" t="str">
        <f t="shared" si="0"/>
        <v/>
      </c>
      <c r="N19" s="64" t="str">
        <f>IF(登録管理!N19="","",登録管理!N19)</f>
        <v/>
      </c>
      <c r="O19" s="17">
        <f t="shared" si="1"/>
        <v>0</v>
      </c>
      <c r="P19" s="17">
        <f t="shared" si="2"/>
        <v>0</v>
      </c>
    </row>
    <row r="20" spans="1:16" ht="14.25" customHeight="1" x14ac:dyDescent="0.2">
      <c r="A20" s="25">
        <v>5</v>
      </c>
      <c r="B20" s="76" t="str">
        <f>IF(登録管理!C20="","",登録管理!C20)</f>
        <v/>
      </c>
      <c r="C20" s="76" t="str">
        <f>IF(登録管理!D20="","",登録管理!D20)</f>
        <v/>
      </c>
      <c r="D20" s="76" t="str">
        <f>IF(登録管理!E20="","",登録管理!E20)</f>
        <v/>
      </c>
      <c r="E20" s="201" t="str">
        <f>IF(AND(登録管理!F20="",登録管理!G20=""),"",登録管理!F20 &amp; "　" &amp; 登録管理!G20)</f>
        <v/>
      </c>
      <c r="F20" s="202"/>
      <c r="G20" s="77" t="str">
        <f>IF(登録管理!J20="","",登録管理!J20)</f>
        <v/>
      </c>
      <c r="H20" s="76"/>
      <c r="I20" s="76"/>
      <c r="J20" s="114"/>
      <c r="K20" s="76"/>
      <c r="L20" s="103"/>
      <c r="M20" s="56" t="str">
        <f t="shared" si="0"/>
        <v/>
      </c>
      <c r="N20" s="64" t="str">
        <f>IF(登録管理!N20="","",登録管理!N20)</f>
        <v/>
      </c>
      <c r="O20" s="17">
        <f t="shared" si="1"/>
        <v>0</v>
      </c>
      <c r="P20" s="17">
        <f t="shared" si="2"/>
        <v>0</v>
      </c>
    </row>
    <row r="21" spans="1:16" ht="14.25" customHeight="1" x14ac:dyDescent="0.2">
      <c r="A21" s="25">
        <v>6</v>
      </c>
      <c r="B21" s="76" t="str">
        <f>IF(登録管理!C21="","",登録管理!C21)</f>
        <v/>
      </c>
      <c r="C21" s="76" t="str">
        <f>IF(登録管理!D21="","",登録管理!D21)</f>
        <v/>
      </c>
      <c r="D21" s="76" t="str">
        <f>IF(登録管理!E21="","",登録管理!E21)</f>
        <v/>
      </c>
      <c r="E21" s="201" t="str">
        <f>IF(AND(登録管理!F21="",登録管理!G21=""),"",登録管理!F21 &amp; "　" &amp; 登録管理!G21)</f>
        <v/>
      </c>
      <c r="F21" s="202"/>
      <c r="G21" s="77" t="str">
        <f>IF(登録管理!J21="","",登録管理!J21)</f>
        <v/>
      </c>
      <c r="H21" s="76"/>
      <c r="I21" s="76"/>
      <c r="J21" s="114"/>
      <c r="K21" s="76"/>
      <c r="L21" s="103"/>
      <c r="M21" s="56" t="str">
        <f t="shared" si="0"/>
        <v/>
      </c>
      <c r="N21" s="64" t="str">
        <f>IF(登録管理!N21="","",登録管理!N21)</f>
        <v/>
      </c>
      <c r="O21" s="17">
        <f t="shared" si="1"/>
        <v>0</v>
      </c>
      <c r="P21" s="17">
        <f t="shared" si="2"/>
        <v>0</v>
      </c>
    </row>
    <row r="22" spans="1:16" ht="14.25" customHeight="1" x14ac:dyDescent="0.2">
      <c r="A22" s="25">
        <v>7</v>
      </c>
      <c r="B22" s="76" t="str">
        <f>IF(登録管理!C22="","",登録管理!C22)</f>
        <v/>
      </c>
      <c r="C22" s="76" t="str">
        <f>IF(登録管理!D22="","",登録管理!D22)</f>
        <v/>
      </c>
      <c r="D22" s="76" t="str">
        <f>IF(登録管理!E22="","",登録管理!E22)</f>
        <v/>
      </c>
      <c r="E22" s="201" t="str">
        <f>IF(AND(登録管理!F22="",登録管理!G22=""),"",登録管理!F22 &amp; "　" &amp; 登録管理!G22)</f>
        <v/>
      </c>
      <c r="F22" s="202"/>
      <c r="G22" s="77" t="str">
        <f>IF(登録管理!J22="","",登録管理!J22)</f>
        <v/>
      </c>
      <c r="H22" s="76"/>
      <c r="I22" s="76"/>
      <c r="J22" s="114"/>
      <c r="K22" s="76"/>
      <c r="L22" s="103"/>
      <c r="M22" s="56" t="str">
        <f t="shared" si="0"/>
        <v/>
      </c>
      <c r="N22" s="64" t="str">
        <f>IF(登録管理!N22="","",登録管理!N22)</f>
        <v/>
      </c>
      <c r="O22" s="17">
        <f t="shared" si="1"/>
        <v>0</v>
      </c>
      <c r="P22" s="17">
        <f t="shared" si="2"/>
        <v>0</v>
      </c>
    </row>
    <row r="23" spans="1:16" ht="14.25" customHeight="1" x14ac:dyDescent="0.2">
      <c r="A23" s="25">
        <v>8</v>
      </c>
      <c r="B23" s="76" t="str">
        <f>IF(登録管理!C23="","",登録管理!C23)</f>
        <v/>
      </c>
      <c r="C23" s="76" t="str">
        <f>IF(登録管理!D23="","",登録管理!D23)</f>
        <v/>
      </c>
      <c r="D23" s="76" t="str">
        <f>IF(登録管理!E23="","",登録管理!E23)</f>
        <v/>
      </c>
      <c r="E23" s="201" t="str">
        <f>IF(AND(登録管理!F23="",登録管理!G23=""),"",登録管理!F23 &amp; "　" &amp; 登録管理!G23)</f>
        <v/>
      </c>
      <c r="F23" s="202"/>
      <c r="G23" s="77" t="str">
        <f>IF(登録管理!J23="","",登録管理!J23)</f>
        <v/>
      </c>
      <c r="H23" s="76"/>
      <c r="I23" s="76"/>
      <c r="J23" s="114"/>
      <c r="K23" s="76"/>
      <c r="L23" s="103"/>
      <c r="M23" s="56" t="str">
        <f t="shared" si="0"/>
        <v/>
      </c>
      <c r="N23" s="64" t="str">
        <f>IF(登録管理!N23="","",登録管理!N23)</f>
        <v/>
      </c>
      <c r="O23" s="17">
        <f t="shared" si="1"/>
        <v>0</v>
      </c>
      <c r="P23" s="17">
        <f t="shared" si="2"/>
        <v>0</v>
      </c>
    </row>
    <row r="24" spans="1:16" ht="14.25" customHeight="1" x14ac:dyDescent="0.2">
      <c r="A24" s="25">
        <v>9</v>
      </c>
      <c r="B24" s="76" t="str">
        <f>IF(登録管理!C24="","",登録管理!C24)</f>
        <v/>
      </c>
      <c r="C24" s="76" t="str">
        <f>IF(登録管理!D24="","",登録管理!D24)</f>
        <v/>
      </c>
      <c r="D24" s="76" t="str">
        <f>IF(登録管理!E24="","",登録管理!E24)</f>
        <v/>
      </c>
      <c r="E24" s="201" t="str">
        <f>IF(AND(登録管理!F24="",登録管理!G24=""),"",登録管理!F24 &amp; "　" &amp; 登録管理!G24)</f>
        <v/>
      </c>
      <c r="F24" s="202"/>
      <c r="G24" s="77" t="str">
        <f>IF(登録管理!J24="","",登録管理!J24)</f>
        <v/>
      </c>
      <c r="H24" s="76"/>
      <c r="I24" s="76"/>
      <c r="J24" s="114"/>
      <c r="K24" s="76"/>
      <c r="L24" s="103"/>
      <c r="M24" s="56" t="str">
        <f t="shared" si="0"/>
        <v/>
      </c>
      <c r="N24" s="64" t="str">
        <f>IF(登録管理!N24="","",登録管理!N24)</f>
        <v/>
      </c>
      <c r="O24" s="17">
        <f t="shared" si="1"/>
        <v>0</v>
      </c>
      <c r="P24" s="17">
        <f t="shared" si="2"/>
        <v>0</v>
      </c>
    </row>
    <row r="25" spans="1:16" ht="14.25" customHeight="1" x14ac:dyDescent="0.2">
      <c r="A25" s="25">
        <v>10</v>
      </c>
      <c r="B25" s="76" t="str">
        <f>IF(登録管理!C25="","",登録管理!C25)</f>
        <v/>
      </c>
      <c r="C25" s="76" t="str">
        <f>IF(登録管理!D25="","",登録管理!D25)</f>
        <v/>
      </c>
      <c r="D25" s="76" t="str">
        <f>IF(登録管理!E25="","",登録管理!E25)</f>
        <v/>
      </c>
      <c r="E25" s="201" t="str">
        <f>IF(AND(登録管理!F25="",登録管理!G25=""),"",登録管理!F25 &amp; "　" &amp; 登録管理!G25)</f>
        <v/>
      </c>
      <c r="F25" s="202"/>
      <c r="G25" s="77" t="str">
        <f>IF(登録管理!J25="","",登録管理!J25)</f>
        <v/>
      </c>
      <c r="H25" s="76"/>
      <c r="I25" s="76"/>
      <c r="J25" s="114"/>
      <c r="K25" s="76"/>
      <c r="L25" s="103"/>
      <c r="M25" s="56" t="str">
        <f t="shared" si="0"/>
        <v/>
      </c>
      <c r="N25" s="64" t="str">
        <f>IF(登録管理!N25="","",登録管理!N25)</f>
        <v/>
      </c>
      <c r="O25" s="17">
        <f t="shared" si="1"/>
        <v>0</v>
      </c>
      <c r="P25" s="17">
        <f t="shared" si="2"/>
        <v>0</v>
      </c>
    </row>
    <row r="26" spans="1:16" ht="14.25" customHeight="1" x14ac:dyDescent="0.2">
      <c r="A26" s="25">
        <v>11</v>
      </c>
      <c r="B26" s="76" t="str">
        <f>IF(登録管理!C26="","",登録管理!C26)</f>
        <v/>
      </c>
      <c r="C26" s="76" t="str">
        <f>IF(登録管理!D26="","",登録管理!D26)</f>
        <v/>
      </c>
      <c r="D26" s="76" t="str">
        <f>IF(登録管理!E26="","",登録管理!E26)</f>
        <v/>
      </c>
      <c r="E26" s="201" t="str">
        <f>IF(AND(登録管理!F26="",登録管理!G26=""),"",登録管理!F26 &amp; "　" &amp; 登録管理!G26)</f>
        <v/>
      </c>
      <c r="F26" s="202"/>
      <c r="G26" s="77" t="str">
        <f>IF(登録管理!J26="","",登録管理!J26)</f>
        <v/>
      </c>
      <c r="H26" s="76"/>
      <c r="I26" s="76"/>
      <c r="J26" s="114"/>
      <c r="K26" s="76"/>
      <c r="L26" s="103"/>
      <c r="M26" s="56" t="str">
        <f t="shared" si="0"/>
        <v/>
      </c>
      <c r="N26" s="64" t="str">
        <f>IF(登録管理!N26="","",登録管理!N26)</f>
        <v/>
      </c>
      <c r="O26" s="17">
        <f t="shared" si="1"/>
        <v>0</v>
      </c>
      <c r="P26" s="17">
        <f t="shared" si="2"/>
        <v>0</v>
      </c>
    </row>
    <row r="27" spans="1:16" ht="14.25" customHeight="1" x14ac:dyDescent="0.2">
      <c r="A27" s="25">
        <v>12</v>
      </c>
      <c r="B27" s="76" t="str">
        <f>IF(登録管理!C27="","",登録管理!C27)</f>
        <v/>
      </c>
      <c r="C27" s="76" t="str">
        <f>IF(登録管理!D27="","",登録管理!D27)</f>
        <v/>
      </c>
      <c r="D27" s="76" t="str">
        <f>IF(登録管理!E27="","",登録管理!E27)</f>
        <v/>
      </c>
      <c r="E27" s="201" t="str">
        <f>IF(AND(登録管理!F27="",登録管理!G27=""),"",登録管理!F27 &amp; "　" &amp; 登録管理!G27)</f>
        <v/>
      </c>
      <c r="F27" s="202"/>
      <c r="G27" s="77" t="str">
        <f>IF(登録管理!J27="","",登録管理!J27)</f>
        <v/>
      </c>
      <c r="H27" s="76"/>
      <c r="I27" s="76"/>
      <c r="J27" s="114"/>
      <c r="K27" s="76"/>
      <c r="L27" s="103"/>
      <c r="M27" s="56" t="str">
        <f t="shared" si="0"/>
        <v/>
      </c>
      <c r="N27" s="64" t="str">
        <f>IF(登録管理!N27="","",登録管理!N27)</f>
        <v/>
      </c>
      <c r="O27" s="17">
        <f t="shared" si="1"/>
        <v>0</v>
      </c>
      <c r="P27" s="17">
        <f t="shared" si="2"/>
        <v>0</v>
      </c>
    </row>
    <row r="28" spans="1:16" ht="14.25" customHeight="1" x14ac:dyDescent="0.2">
      <c r="A28" s="25">
        <v>13</v>
      </c>
      <c r="B28" s="76" t="str">
        <f>IF(登録管理!C28="","",登録管理!C28)</f>
        <v/>
      </c>
      <c r="C28" s="76" t="str">
        <f>IF(登録管理!D28="","",登録管理!D28)</f>
        <v/>
      </c>
      <c r="D28" s="76" t="str">
        <f>IF(登録管理!E28="","",登録管理!E28)</f>
        <v/>
      </c>
      <c r="E28" s="201" t="str">
        <f>IF(AND(登録管理!F28="",登録管理!G28=""),"",登録管理!F28 &amp; "　" &amp; 登録管理!G28)</f>
        <v/>
      </c>
      <c r="F28" s="202"/>
      <c r="G28" s="77" t="str">
        <f>IF(登録管理!J28="","",登録管理!J28)</f>
        <v/>
      </c>
      <c r="H28" s="76"/>
      <c r="I28" s="76"/>
      <c r="J28" s="114"/>
      <c r="K28" s="76"/>
      <c r="L28" s="103"/>
      <c r="M28" s="56" t="str">
        <f t="shared" si="0"/>
        <v/>
      </c>
      <c r="N28" s="64" t="str">
        <f>IF(登録管理!N28="","",登録管理!N28)</f>
        <v/>
      </c>
      <c r="O28" s="17">
        <f t="shared" si="1"/>
        <v>0</v>
      </c>
      <c r="P28" s="17">
        <f t="shared" si="2"/>
        <v>0</v>
      </c>
    </row>
    <row r="29" spans="1:16" ht="14.25" customHeight="1" x14ac:dyDescent="0.2">
      <c r="A29" s="25">
        <v>14</v>
      </c>
      <c r="B29" s="76" t="str">
        <f>IF(登録管理!C29="","",登録管理!C29)</f>
        <v/>
      </c>
      <c r="C29" s="76" t="str">
        <f>IF(登録管理!D29="","",登録管理!D29)</f>
        <v/>
      </c>
      <c r="D29" s="76" t="str">
        <f>IF(登録管理!E29="","",登録管理!E29)</f>
        <v/>
      </c>
      <c r="E29" s="201" t="str">
        <f>IF(AND(登録管理!F29="",登録管理!G29=""),"",登録管理!F29 &amp; "　" &amp; 登録管理!G29)</f>
        <v/>
      </c>
      <c r="F29" s="202"/>
      <c r="G29" s="77" t="str">
        <f>IF(登録管理!J29="","",登録管理!J29)</f>
        <v/>
      </c>
      <c r="H29" s="76"/>
      <c r="I29" s="76"/>
      <c r="J29" s="114"/>
      <c r="K29" s="76"/>
      <c r="L29" s="103"/>
      <c r="M29" s="56" t="str">
        <f t="shared" si="0"/>
        <v/>
      </c>
      <c r="N29" s="64" t="str">
        <f>IF(登録管理!N29="","",登録管理!N29)</f>
        <v/>
      </c>
      <c r="O29" s="17">
        <f t="shared" si="1"/>
        <v>0</v>
      </c>
      <c r="P29" s="17">
        <f t="shared" si="2"/>
        <v>0</v>
      </c>
    </row>
    <row r="30" spans="1:16" ht="14.25" customHeight="1" x14ac:dyDescent="0.2">
      <c r="A30" s="25">
        <v>15</v>
      </c>
      <c r="B30" s="76" t="str">
        <f>IF(登録管理!C30="","",登録管理!C30)</f>
        <v/>
      </c>
      <c r="C30" s="76" t="str">
        <f>IF(登録管理!D30="","",登録管理!D30)</f>
        <v/>
      </c>
      <c r="D30" s="76" t="str">
        <f>IF(登録管理!E30="","",登録管理!E30)</f>
        <v/>
      </c>
      <c r="E30" s="201" t="str">
        <f>IF(AND(登録管理!F30="",登録管理!G30=""),"",登録管理!F30 &amp; "　" &amp; 登録管理!G30)</f>
        <v/>
      </c>
      <c r="F30" s="202"/>
      <c r="G30" s="77" t="str">
        <f>IF(登録管理!J30="","",登録管理!J30)</f>
        <v/>
      </c>
      <c r="H30" s="76"/>
      <c r="I30" s="76"/>
      <c r="J30" s="114"/>
      <c r="K30" s="76"/>
      <c r="L30" s="103"/>
      <c r="M30" s="56" t="str">
        <f t="shared" si="0"/>
        <v/>
      </c>
      <c r="N30" s="64" t="str">
        <f>IF(登録管理!N30="","",登録管理!N30)</f>
        <v/>
      </c>
      <c r="O30" s="17">
        <f t="shared" si="1"/>
        <v>0</v>
      </c>
      <c r="P30" s="17">
        <f t="shared" si="2"/>
        <v>0</v>
      </c>
    </row>
    <row r="31" spans="1:16" ht="14.25" customHeight="1" x14ac:dyDescent="0.2">
      <c r="A31" s="25">
        <v>16</v>
      </c>
      <c r="B31" s="76" t="str">
        <f>IF(登録管理!C31="","",登録管理!C31)</f>
        <v/>
      </c>
      <c r="C31" s="76" t="str">
        <f>IF(登録管理!D31="","",登録管理!D31)</f>
        <v/>
      </c>
      <c r="D31" s="76" t="str">
        <f>IF(登録管理!E31="","",登録管理!E31)</f>
        <v/>
      </c>
      <c r="E31" s="201" t="str">
        <f>IF(AND(登録管理!F31="",登録管理!G31=""),"",登録管理!F31 &amp; "　" &amp; 登録管理!G31)</f>
        <v/>
      </c>
      <c r="F31" s="202"/>
      <c r="G31" s="77" t="str">
        <f>IF(登録管理!J31="","",登録管理!J31)</f>
        <v/>
      </c>
      <c r="H31" s="76"/>
      <c r="I31" s="76"/>
      <c r="J31" s="114"/>
      <c r="K31" s="76"/>
      <c r="L31" s="103"/>
      <c r="M31" s="56" t="str">
        <f t="shared" si="0"/>
        <v/>
      </c>
      <c r="N31" s="64" t="str">
        <f>IF(登録管理!N31="","",登録管理!N31)</f>
        <v/>
      </c>
      <c r="O31" s="17">
        <f t="shared" si="1"/>
        <v>0</v>
      </c>
      <c r="P31" s="17">
        <f t="shared" si="2"/>
        <v>0</v>
      </c>
    </row>
    <row r="32" spans="1:16" ht="14.25" customHeight="1" x14ac:dyDescent="0.2">
      <c r="A32" s="25">
        <v>17</v>
      </c>
      <c r="B32" s="76" t="str">
        <f>IF(登録管理!C32="","",登録管理!C32)</f>
        <v/>
      </c>
      <c r="C32" s="76" t="str">
        <f>IF(登録管理!D32="","",登録管理!D32)</f>
        <v/>
      </c>
      <c r="D32" s="76" t="str">
        <f>IF(登録管理!E32="","",登録管理!E32)</f>
        <v/>
      </c>
      <c r="E32" s="201" t="str">
        <f>IF(AND(登録管理!F32="",登録管理!G32=""),"",登録管理!F32 &amp; "　" &amp; 登録管理!G32)</f>
        <v/>
      </c>
      <c r="F32" s="202"/>
      <c r="G32" s="77" t="str">
        <f>IF(登録管理!J32="","",登録管理!J32)</f>
        <v/>
      </c>
      <c r="H32" s="76"/>
      <c r="I32" s="76"/>
      <c r="J32" s="114"/>
      <c r="K32" s="76"/>
      <c r="L32" s="103"/>
      <c r="M32" s="56" t="str">
        <f t="shared" si="0"/>
        <v/>
      </c>
      <c r="N32" s="64" t="str">
        <f>IF(登録管理!N32="","",登録管理!N32)</f>
        <v/>
      </c>
      <c r="O32" s="17">
        <f t="shared" si="1"/>
        <v>0</v>
      </c>
      <c r="P32" s="17">
        <f t="shared" si="2"/>
        <v>0</v>
      </c>
    </row>
    <row r="33" spans="1:16" ht="14.25" customHeight="1" x14ac:dyDescent="0.2">
      <c r="A33" s="25">
        <v>18</v>
      </c>
      <c r="B33" s="76" t="str">
        <f>IF(登録管理!C33="","",登録管理!C33)</f>
        <v/>
      </c>
      <c r="C33" s="76" t="str">
        <f>IF(登録管理!D33="","",登録管理!D33)</f>
        <v/>
      </c>
      <c r="D33" s="76" t="str">
        <f>IF(登録管理!E33="","",登録管理!E33)</f>
        <v/>
      </c>
      <c r="E33" s="201" t="str">
        <f>IF(AND(登録管理!F33="",登録管理!G33=""),"",登録管理!F33 &amp; "　" &amp; 登録管理!G33)</f>
        <v/>
      </c>
      <c r="F33" s="202"/>
      <c r="G33" s="77" t="str">
        <f>IF(登録管理!J33="","",登録管理!J33)</f>
        <v/>
      </c>
      <c r="H33" s="76"/>
      <c r="I33" s="76"/>
      <c r="J33" s="114"/>
      <c r="K33" s="76"/>
      <c r="L33" s="103"/>
      <c r="M33" s="56" t="str">
        <f t="shared" si="0"/>
        <v/>
      </c>
      <c r="N33" s="64" t="str">
        <f>IF(登録管理!N33="","",登録管理!N33)</f>
        <v/>
      </c>
      <c r="O33" s="17">
        <f t="shared" si="1"/>
        <v>0</v>
      </c>
      <c r="P33" s="17">
        <f t="shared" si="2"/>
        <v>0</v>
      </c>
    </row>
    <row r="34" spans="1:16" ht="14.25" customHeight="1" x14ac:dyDescent="0.2">
      <c r="A34" s="25">
        <v>19</v>
      </c>
      <c r="B34" s="76" t="str">
        <f>IF(登録管理!C34="","",登録管理!C34)</f>
        <v/>
      </c>
      <c r="C34" s="76" t="str">
        <f>IF(登録管理!D34="","",登録管理!D34)</f>
        <v/>
      </c>
      <c r="D34" s="76" t="str">
        <f>IF(登録管理!E34="","",登録管理!E34)</f>
        <v/>
      </c>
      <c r="E34" s="201" t="str">
        <f>IF(AND(登録管理!F34="",登録管理!G34=""),"",登録管理!F34 &amp; "　" &amp; 登録管理!G34)</f>
        <v/>
      </c>
      <c r="F34" s="202"/>
      <c r="G34" s="77" t="str">
        <f>IF(登録管理!J34="","",登録管理!J34)</f>
        <v/>
      </c>
      <c r="H34" s="76"/>
      <c r="I34" s="76"/>
      <c r="J34" s="114"/>
      <c r="K34" s="76"/>
      <c r="L34" s="103"/>
      <c r="M34" s="56" t="str">
        <f t="shared" si="0"/>
        <v/>
      </c>
      <c r="N34" s="64" t="str">
        <f>IF(登録管理!N34="","",登録管理!N34)</f>
        <v/>
      </c>
      <c r="O34" s="17">
        <f t="shared" si="1"/>
        <v>0</v>
      </c>
      <c r="P34" s="17">
        <f t="shared" si="2"/>
        <v>0</v>
      </c>
    </row>
    <row r="35" spans="1:16" ht="14.25" customHeight="1" x14ac:dyDescent="0.2">
      <c r="A35" s="25">
        <v>20</v>
      </c>
      <c r="B35" s="76" t="str">
        <f>IF(登録管理!C35="","",登録管理!C35)</f>
        <v/>
      </c>
      <c r="C35" s="76" t="str">
        <f>IF(登録管理!D35="","",登録管理!D35)</f>
        <v/>
      </c>
      <c r="D35" s="76" t="str">
        <f>IF(登録管理!E35="","",登録管理!E35)</f>
        <v/>
      </c>
      <c r="E35" s="201" t="str">
        <f>IF(AND(登録管理!F35="",登録管理!G35=""),"",登録管理!F35 &amp; "　" &amp; 登録管理!G35)</f>
        <v/>
      </c>
      <c r="F35" s="202"/>
      <c r="G35" s="77" t="str">
        <f>IF(登録管理!J35="","",登録管理!J35)</f>
        <v/>
      </c>
      <c r="H35" s="76"/>
      <c r="I35" s="76"/>
      <c r="J35" s="114"/>
      <c r="K35" s="76"/>
      <c r="L35" s="103"/>
      <c r="M35" s="56" t="str">
        <f t="shared" si="0"/>
        <v/>
      </c>
      <c r="N35" s="64" t="str">
        <f>IF(登録管理!N35="","",登録管理!N35)</f>
        <v/>
      </c>
      <c r="O35" s="17">
        <f t="shared" si="1"/>
        <v>0</v>
      </c>
      <c r="P35" s="17">
        <f t="shared" si="2"/>
        <v>0</v>
      </c>
    </row>
    <row r="36" spans="1:16" ht="14.25" customHeight="1" x14ac:dyDescent="0.2">
      <c r="A36" s="25">
        <v>21</v>
      </c>
      <c r="B36" s="76" t="str">
        <f>IF(登録管理!C36="","",登録管理!C36)</f>
        <v/>
      </c>
      <c r="C36" s="76" t="str">
        <f>IF(登録管理!D36="","",登録管理!D36)</f>
        <v/>
      </c>
      <c r="D36" s="76" t="str">
        <f>IF(登録管理!E36="","",登録管理!E36)</f>
        <v/>
      </c>
      <c r="E36" s="201" t="str">
        <f>IF(AND(登録管理!F36="",登録管理!G36=""),"",登録管理!F36 &amp; "　" &amp; 登録管理!G36)</f>
        <v/>
      </c>
      <c r="F36" s="202"/>
      <c r="G36" s="77" t="str">
        <f>IF(登録管理!J36="","",登録管理!J36)</f>
        <v/>
      </c>
      <c r="H36" s="76"/>
      <c r="I36" s="76"/>
      <c r="J36" s="114"/>
      <c r="K36" s="76"/>
      <c r="L36" s="103"/>
      <c r="M36" s="56" t="str">
        <f t="shared" si="0"/>
        <v/>
      </c>
      <c r="N36" s="64" t="str">
        <f>IF(登録管理!N36="","",登録管理!N36)</f>
        <v/>
      </c>
      <c r="O36" s="17">
        <f t="shared" si="1"/>
        <v>0</v>
      </c>
      <c r="P36" s="17">
        <f t="shared" si="2"/>
        <v>0</v>
      </c>
    </row>
    <row r="37" spans="1:16" ht="14.25" customHeight="1" x14ac:dyDescent="0.2">
      <c r="A37" s="25">
        <v>22</v>
      </c>
      <c r="B37" s="76" t="str">
        <f>IF(登録管理!C37="","",登録管理!C37)</f>
        <v/>
      </c>
      <c r="C37" s="76" t="str">
        <f>IF(登録管理!D37="","",登録管理!D37)</f>
        <v/>
      </c>
      <c r="D37" s="76" t="str">
        <f>IF(登録管理!E37="","",登録管理!E37)</f>
        <v/>
      </c>
      <c r="E37" s="201" t="str">
        <f>IF(AND(登録管理!F37="",登録管理!G37=""),"",登録管理!F37 &amp; "　" &amp; 登録管理!G37)</f>
        <v/>
      </c>
      <c r="F37" s="202"/>
      <c r="G37" s="77" t="str">
        <f>IF(登録管理!J37="","",登録管理!J37)</f>
        <v/>
      </c>
      <c r="H37" s="76"/>
      <c r="I37" s="76"/>
      <c r="J37" s="114"/>
      <c r="K37" s="76"/>
      <c r="L37" s="103"/>
      <c r="M37" s="56" t="str">
        <f t="shared" si="0"/>
        <v/>
      </c>
      <c r="N37" s="64" t="str">
        <f>IF(登録管理!N37="","",登録管理!N37)</f>
        <v/>
      </c>
      <c r="O37" s="17">
        <f t="shared" si="1"/>
        <v>0</v>
      </c>
      <c r="P37" s="17">
        <f t="shared" si="2"/>
        <v>0</v>
      </c>
    </row>
    <row r="38" spans="1:16" ht="14.25" customHeight="1" x14ac:dyDescent="0.2">
      <c r="A38" s="25">
        <v>23</v>
      </c>
      <c r="B38" s="76" t="str">
        <f>IF(登録管理!C38="","",登録管理!C38)</f>
        <v/>
      </c>
      <c r="C38" s="76" t="str">
        <f>IF(登録管理!D38="","",登録管理!D38)</f>
        <v/>
      </c>
      <c r="D38" s="76" t="str">
        <f>IF(登録管理!E38="","",登録管理!E38)</f>
        <v/>
      </c>
      <c r="E38" s="201" t="str">
        <f>IF(AND(登録管理!F38="",登録管理!G38=""),"",登録管理!F38 &amp; "　" &amp; 登録管理!G38)</f>
        <v/>
      </c>
      <c r="F38" s="202"/>
      <c r="G38" s="77" t="str">
        <f>IF(登録管理!J38="","",登録管理!J38)</f>
        <v/>
      </c>
      <c r="H38" s="76"/>
      <c r="I38" s="76"/>
      <c r="J38" s="114"/>
      <c r="K38" s="76"/>
      <c r="L38" s="103"/>
      <c r="M38" s="56" t="str">
        <f t="shared" si="0"/>
        <v/>
      </c>
      <c r="N38" s="64" t="str">
        <f>IF(登録管理!N38="","",登録管理!N38)</f>
        <v/>
      </c>
      <c r="O38" s="17">
        <f t="shared" si="1"/>
        <v>0</v>
      </c>
      <c r="P38" s="17">
        <f t="shared" si="2"/>
        <v>0</v>
      </c>
    </row>
    <row r="39" spans="1:16" ht="14.25" customHeight="1" x14ac:dyDescent="0.2">
      <c r="A39" s="25">
        <v>24</v>
      </c>
      <c r="B39" s="76" t="str">
        <f>IF(登録管理!C39="","",登録管理!C39)</f>
        <v/>
      </c>
      <c r="C39" s="76" t="str">
        <f>IF(登録管理!D39="","",登録管理!D39)</f>
        <v/>
      </c>
      <c r="D39" s="76" t="str">
        <f>IF(登録管理!E39="","",登録管理!E39)</f>
        <v/>
      </c>
      <c r="E39" s="201" t="str">
        <f>IF(AND(登録管理!F39="",登録管理!G39=""),"",登録管理!F39 &amp; "　" &amp; 登録管理!G39)</f>
        <v/>
      </c>
      <c r="F39" s="202"/>
      <c r="G39" s="77" t="str">
        <f>IF(登録管理!J39="","",登録管理!J39)</f>
        <v/>
      </c>
      <c r="H39" s="76"/>
      <c r="I39" s="76"/>
      <c r="J39" s="114"/>
      <c r="K39" s="76"/>
      <c r="L39" s="103"/>
      <c r="M39" s="56" t="str">
        <f t="shared" si="0"/>
        <v/>
      </c>
      <c r="N39" s="64" t="str">
        <f>IF(登録管理!N39="","",登録管理!N39)</f>
        <v/>
      </c>
      <c r="O39" s="17">
        <f t="shared" si="1"/>
        <v>0</v>
      </c>
      <c r="P39" s="17">
        <f t="shared" si="2"/>
        <v>0</v>
      </c>
    </row>
    <row r="40" spans="1:16" ht="14.25" customHeight="1" x14ac:dyDescent="0.2">
      <c r="A40" s="25">
        <v>25</v>
      </c>
      <c r="B40" s="76" t="str">
        <f>IF(登録管理!C40="","",登録管理!C40)</f>
        <v/>
      </c>
      <c r="C40" s="76" t="str">
        <f>IF(登録管理!D40="","",登録管理!D40)</f>
        <v/>
      </c>
      <c r="D40" s="76" t="str">
        <f>IF(登録管理!E40="","",登録管理!E40)</f>
        <v/>
      </c>
      <c r="E40" s="201" t="str">
        <f>IF(AND(登録管理!F40="",登録管理!G40=""),"",登録管理!F40 &amp; "　" &amp; 登録管理!G40)</f>
        <v/>
      </c>
      <c r="F40" s="202"/>
      <c r="G40" s="77" t="str">
        <f>IF(登録管理!J40="","",登録管理!J40)</f>
        <v/>
      </c>
      <c r="H40" s="76"/>
      <c r="I40" s="76"/>
      <c r="J40" s="114"/>
      <c r="K40" s="76"/>
      <c r="L40" s="103"/>
      <c r="M40" s="56" t="str">
        <f t="shared" si="0"/>
        <v/>
      </c>
      <c r="N40" s="64" t="str">
        <f>IF(登録管理!N40="","",登録管理!N40)</f>
        <v/>
      </c>
      <c r="O40" s="17">
        <f t="shared" si="1"/>
        <v>0</v>
      </c>
      <c r="P40" s="17">
        <f t="shared" si="2"/>
        <v>0</v>
      </c>
    </row>
    <row r="41" spans="1:16" ht="14.25" customHeight="1" x14ac:dyDescent="0.2">
      <c r="A41" s="25">
        <v>26</v>
      </c>
      <c r="B41" s="76" t="str">
        <f>IF(登録管理!C41="","",登録管理!C41)</f>
        <v/>
      </c>
      <c r="C41" s="76" t="str">
        <f>IF(登録管理!D41="","",登録管理!D41)</f>
        <v/>
      </c>
      <c r="D41" s="76" t="str">
        <f>IF(登録管理!E41="","",登録管理!E41)</f>
        <v/>
      </c>
      <c r="E41" s="201" t="str">
        <f>IF(AND(登録管理!F41="",登録管理!G41=""),"",登録管理!F41 &amp; "　" &amp; 登録管理!G41)</f>
        <v/>
      </c>
      <c r="F41" s="202"/>
      <c r="G41" s="77" t="str">
        <f>IF(登録管理!J41="","",登録管理!J41)</f>
        <v/>
      </c>
      <c r="H41" s="76"/>
      <c r="I41" s="76"/>
      <c r="J41" s="114"/>
      <c r="K41" s="76"/>
      <c r="L41" s="103"/>
      <c r="M41" s="56" t="str">
        <f t="shared" si="0"/>
        <v/>
      </c>
      <c r="N41" s="64" t="str">
        <f>IF(登録管理!N41="","",登録管理!N41)</f>
        <v/>
      </c>
      <c r="O41" s="17">
        <f t="shared" si="1"/>
        <v>0</v>
      </c>
      <c r="P41" s="17">
        <f t="shared" si="2"/>
        <v>0</v>
      </c>
    </row>
    <row r="42" spans="1:16" ht="14.25" customHeight="1" x14ac:dyDescent="0.2">
      <c r="A42" s="25">
        <v>27</v>
      </c>
      <c r="B42" s="76" t="str">
        <f>IF(登録管理!C42="","",登録管理!C42)</f>
        <v/>
      </c>
      <c r="C42" s="76" t="str">
        <f>IF(登録管理!D42="","",登録管理!D42)</f>
        <v/>
      </c>
      <c r="D42" s="76" t="str">
        <f>IF(登録管理!E42="","",登録管理!E42)</f>
        <v/>
      </c>
      <c r="E42" s="201" t="str">
        <f>IF(AND(登録管理!F42="",登録管理!G42=""),"",登録管理!F42 &amp; "　" &amp; 登録管理!G42)</f>
        <v/>
      </c>
      <c r="F42" s="202"/>
      <c r="G42" s="77" t="str">
        <f>IF(登録管理!J42="","",登録管理!J42)</f>
        <v/>
      </c>
      <c r="H42" s="76"/>
      <c r="I42" s="76"/>
      <c r="J42" s="114"/>
      <c r="K42" s="76"/>
      <c r="L42" s="103"/>
      <c r="M42" s="56" t="str">
        <f t="shared" si="0"/>
        <v/>
      </c>
      <c r="N42" s="64" t="str">
        <f>IF(登録管理!N42="","",登録管理!N42)</f>
        <v/>
      </c>
      <c r="O42" s="17">
        <f t="shared" si="1"/>
        <v>0</v>
      </c>
      <c r="P42" s="17">
        <f t="shared" si="2"/>
        <v>0</v>
      </c>
    </row>
    <row r="43" spans="1:16" ht="14.25" customHeight="1" x14ac:dyDescent="0.2">
      <c r="A43" s="25">
        <v>28</v>
      </c>
      <c r="B43" s="76" t="str">
        <f>IF(登録管理!C43="","",登録管理!C43)</f>
        <v/>
      </c>
      <c r="C43" s="76" t="str">
        <f>IF(登録管理!D43="","",登録管理!D43)</f>
        <v/>
      </c>
      <c r="D43" s="76" t="str">
        <f>IF(登録管理!E43="","",登録管理!E43)</f>
        <v/>
      </c>
      <c r="E43" s="201" t="str">
        <f>IF(AND(登録管理!F43="",登録管理!G43=""),"",登録管理!F43 &amp; "　" &amp; 登録管理!G43)</f>
        <v/>
      </c>
      <c r="F43" s="202"/>
      <c r="G43" s="77" t="str">
        <f>IF(登録管理!J43="","",登録管理!J43)</f>
        <v/>
      </c>
      <c r="H43" s="76"/>
      <c r="I43" s="76"/>
      <c r="J43" s="114"/>
      <c r="K43" s="76"/>
      <c r="L43" s="103"/>
      <c r="M43" s="56" t="str">
        <f t="shared" si="0"/>
        <v/>
      </c>
      <c r="N43" s="64" t="str">
        <f>IF(登録管理!N43="","",登録管理!N43)</f>
        <v/>
      </c>
      <c r="O43" s="17">
        <f t="shared" si="1"/>
        <v>0</v>
      </c>
      <c r="P43" s="17">
        <f t="shared" si="2"/>
        <v>0</v>
      </c>
    </row>
    <row r="44" spans="1:16" ht="14.25" customHeight="1" x14ac:dyDescent="0.2">
      <c r="A44" s="25">
        <v>29</v>
      </c>
      <c r="B44" s="76" t="str">
        <f>IF(登録管理!C44="","",登録管理!C44)</f>
        <v/>
      </c>
      <c r="C44" s="76" t="str">
        <f>IF(登録管理!D44="","",登録管理!D44)</f>
        <v/>
      </c>
      <c r="D44" s="76" t="str">
        <f>IF(登録管理!E44="","",登録管理!E44)</f>
        <v/>
      </c>
      <c r="E44" s="201" t="str">
        <f>IF(AND(登録管理!F44="",登録管理!G44=""),"",登録管理!F44 &amp; "　" &amp; 登録管理!G44)</f>
        <v/>
      </c>
      <c r="F44" s="202"/>
      <c r="G44" s="77" t="str">
        <f>IF(登録管理!J44="","",登録管理!J44)</f>
        <v/>
      </c>
      <c r="H44" s="76"/>
      <c r="I44" s="76"/>
      <c r="J44" s="114"/>
      <c r="K44" s="76"/>
      <c r="L44" s="103"/>
      <c r="M44" s="56" t="str">
        <f t="shared" si="0"/>
        <v/>
      </c>
      <c r="N44" s="64" t="str">
        <f>IF(登録管理!N44="","",登録管理!N44)</f>
        <v/>
      </c>
      <c r="O44" s="17">
        <f t="shared" si="1"/>
        <v>0</v>
      </c>
      <c r="P44" s="17">
        <f t="shared" si="2"/>
        <v>0</v>
      </c>
    </row>
    <row r="45" spans="1:16" ht="14.25" customHeight="1" x14ac:dyDescent="0.2">
      <c r="A45" s="25">
        <v>30</v>
      </c>
      <c r="B45" s="76" t="str">
        <f>IF(登録管理!C45="","",登録管理!C45)</f>
        <v/>
      </c>
      <c r="C45" s="76" t="str">
        <f>IF(登録管理!D45="","",登録管理!D45)</f>
        <v/>
      </c>
      <c r="D45" s="76" t="str">
        <f>IF(登録管理!E45="","",登録管理!E45)</f>
        <v/>
      </c>
      <c r="E45" s="201" t="str">
        <f>IF(AND(登録管理!F45="",登録管理!G45=""),"",登録管理!F45 &amp; "　" &amp; 登録管理!G45)</f>
        <v/>
      </c>
      <c r="F45" s="202"/>
      <c r="G45" s="77" t="str">
        <f>IF(登録管理!J45="","",登録管理!J45)</f>
        <v/>
      </c>
      <c r="H45" s="76"/>
      <c r="I45" s="76"/>
      <c r="J45" s="114"/>
      <c r="K45" s="76"/>
      <c r="L45" s="103"/>
      <c r="M45" s="56" t="str">
        <f t="shared" si="0"/>
        <v/>
      </c>
      <c r="N45" s="64" t="str">
        <f>IF(登録管理!N45="","",登録管理!N45)</f>
        <v/>
      </c>
      <c r="O45" s="17">
        <f t="shared" si="1"/>
        <v>0</v>
      </c>
      <c r="P45" s="17">
        <f t="shared" si="2"/>
        <v>0</v>
      </c>
    </row>
    <row r="46" spans="1:16" ht="14.25" customHeight="1" x14ac:dyDescent="0.2">
      <c r="A46" s="25">
        <v>31</v>
      </c>
      <c r="B46" s="76" t="str">
        <f>IF(登録管理!C46="","",登録管理!C46)</f>
        <v/>
      </c>
      <c r="C46" s="76" t="str">
        <f>IF(登録管理!D46="","",登録管理!D46)</f>
        <v/>
      </c>
      <c r="D46" s="76" t="str">
        <f>IF(登録管理!E46="","",登録管理!E46)</f>
        <v/>
      </c>
      <c r="E46" s="201" t="str">
        <f>IF(AND(登録管理!F46="",登録管理!G46=""),"",登録管理!F46 &amp; "　" &amp; 登録管理!G46)</f>
        <v/>
      </c>
      <c r="F46" s="202"/>
      <c r="G46" s="77" t="str">
        <f>IF(登録管理!J46="","",登録管理!J46)</f>
        <v/>
      </c>
      <c r="H46" s="76"/>
      <c r="I46" s="76"/>
      <c r="J46" s="114"/>
      <c r="K46" s="76"/>
      <c r="L46" s="103"/>
      <c r="M46" s="56" t="str">
        <f t="shared" si="0"/>
        <v/>
      </c>
      <c r="N46" s="64" t="str">
        <f>IF(登録管理!N46="","",登録管理!N46)</f>
        <v/>
      </c>
      <c r="O46" s="17">
        <f t="shared" si="1"/>
        <v>0</v>
      </c>
      <c r="P46" s="17">
        <f t="shared" si="2"/>
        <v>0</v>
      </c>
    </row>
    <row r="47" spans="1:16" ht="14.25" customHeight="1" x14ac:dyDescent="0.2">
      <c r="A47" s="25">
        <v>32</v>
      </c>
      <c r="B47" s="76" t="str">
        <f>IF(登録管理!C47="","",登録管理!C47)</f>
        <v/>
      </c>
      <c r="C47" s="76" t="str">
        <f>IF(登録管理!D47="","",登録管理!D47)</f>
        <v/>
      </c>
      <c r="D47" s="76" t="str">
        <f>IF(登録管理!E47="","",登録管理!E47)</f>
        <v/>
      </c>
      <c r="E47" s="201" t="str">
        <f>IF(AND(登録管理!F47="",登録管理!G47=""),"",登録管理!F47 &amp; "　" &amp; 登録管理!G47)</f>
        <v/>
      </c>
      <c r="F47" s="202"/>
      <c r="G47" s="77" t="str">
        <f>IF(登録管理!J47="","",登録管理!J47)</f>
        <v/>
      </c>
      <c r="H47" s="76"/>
      <c r="I47" s="76"/>
      <c r="J47" s="114"/>
      <c r="K47" s="76"/>
      <c r="L47" s="103"/>
      <c r="M47" s="56" t="str">
        <f t="shared" si="0"/>
        <v/>
      </c>
      <c r="N47" s="64" t="str">
        <f>IF(登録管理!N47="","",登録管理!N47)</f>
        <v/>
      </c>
      <c r="O47" s="17">
        <f t="shared" si="1"/>
        <v>0</v>
      </c>
      <c r="P47" s="17">
        <f t="shared" si="2"/>
        <v>0</v>
      </c>
    </row>
    <row r="48" spans="1:16" ht="14.25" customHeight="1" x14ac:dyDescent="0.2">
      <c r="A48" s="25">
        <v>33</v>
      </c>
      <c r="B48" s="76" t="str">
        <f>IF(登録管理!C48="","",登録管理!C48)</f>
        <v/>
      </c>
      <c r="C48" s="76" t="str">
        <f>IF(登録管理!D48="","",登録管理!D48)</f>
        <v/>
      </c>
      <c r="D48" s="76" t="str">
        <f>IF(登録管理!E48="","",登録管理!E48)</f>
        <v/>
      </c>
      <c r="E48" s="201" t="str">
        <f>IF(AND(登録管理!F48="",登録管理!G48=""),"",登録管理!F48 &amp; "　" &amp; 登録管理!G48)</f>
        <v/>
      </c>
      <c r="F48" s="202"/>
      <c r="G48" s="77" t="str">
        <f>IF(登録管理!J48="","",登録管理!J48)</f>
        <v/>
      </c>
      <c r="H48" s="76"/>
      <c r="I48" s="76"/>
      <c r="J48" s="114"/>
      <c r="K48" s="76"/>
      <c r="L48" s="103"/>
      <c r="M48" s="56" t="str">
        <f t="shared" si="0"/>
        <v/>
      </c>
      <c r="N48" s="64" t="str">
        <f>IF(登録管理!N48="","",登録管理!N48)</f>
        <v/>
      </c>
      <c r="O48" s="17">
        <f t="shared" si="1"/>
        <v>0</v>
      </c>
      <c r="P48" s="17">
        <f t="shared" si="2"/>
        <v>0</v>
      </c>
    </row>
    <row r="49" spans="1:16" ht="14.25" customHeight="1" x14ac:dyDescent="0.2">
      <c r="A49" s="25">
        <v>34</v>
      </c>
      <c r="B49" s="76" t="str">
        <f>IF(登録管理!C49="","",登録管理!C49)</f>
        <v/>
      </c>
      <c r="C49" s="76" t="str">
        <f>IF(登録管理!D49="","",登録管理!D49)</f>
        <v/>
      </c>
      <c r="D49" s="76" t="str">
        <f>IF(登録管理!E49="","",登録管理!E49)</f>
        <v/>
      </c>
      <c r="E49" s="201" t="str">
        <f>IF(AND(登録管理!F49="",登録管理!G49=""),"",登録管理!F49 &amp; "　" &amp; 登録管理!G49)</f>
        <v/>
      </c>
      <c r="F49" s="202"/>
      <c r="G49" s="77" t="str">
        <f>IF(登録管理!J49="","",登録管理!J49)</f>
        <v/>
      </c>
      <c r="H49" s="76"/>
      <c r="I49" s="76"/>
      <c r="J49" s="114"/>
      <c r="K49" s="76"/>
      <c r="L49" s="103"/>
      <c r="M49" s="56" t="str">
        <f t="shared" si="0"/>
        <v/>
      </c>
      <c r="N49" s="64" t="str">
        <f>IF(登録管理!N49="","",登録管理!N49)</f>
        <v/>
      </c>
      <c r="O49" s="17">
        <f t="shared" si="1"/>
        <v>0</v>
      </c>
      <c r="P49" s="17">
        <f t="shared" si="2"/>
        <v>0</v>
      </c>
    </row>
    <row r="50" spans="1:16" ht="14.25" customHeight="1" x14ac:dyDescent="0.2">
      <c r="A50" s="25">
        <v>35</v>
      </c>
      <c r="B50" s="76" t="str">
        <f>IF(登録管理!C50="","",登録管理!C50)</f>
        <v/>
      </c>
      <c r="C50" s="76" t="str">
        <f>IF(登録管理!D50="","",登録管理!D50)</f>
        <v/>
      </c>
      <c r="D50" s="76" t="str">
        <f>IF(登録管理!E50="","",登録管理!E50)</f>
        <v/>
      </c>
      <c r="E50" s="201" t="str">
        <f>IF(AND(登録管理!F50="",登録管理!G50=""),"",登録管理!F50 &amp; "　" &amp; 登録管理!G50)</f>
        <v/>
      </c>
      <c r="F50" s="202"/>
      <c r="G50" s="77" t="str">
        <f>IF(登録管理!J50="","",登録管理!J50)</f>
        <v/>
      </c>
      <c r="H50" s="76"/>
      <c r="I50" s="76"/>
      <c r="J50" s="114"/>
      <c r="K50" s="76"/>
      <c r="L50" s="103"/>
      <c r="M50" s="56" t="str">
        <f t="shared" si="0"/>
        <v/>
      </c>
      <c r="N50" s="64" t="str">
        <f>IF(登録管理!N50="","",登録管理!N50)</f>
        <v/>
      </c>
      <c r="O50" s="17">
        <f t="shared" si="1"/>
        <v>0</v>
      </c>
      <c r="P50" s="17">
        <f t="shared" si="2"/>
        <v>0</v>
      </c>
    </row>
    <row r="51" spans="1:16" ht="14.25" customHeight="1" x14ac:dyDescent="0.2">
      <c r="A51" s="25">
        <v>36</v>
      </c>
      <c r="B51" s="76" t="str">
        <f>IF(登録管理!C51="","",登録管理!C51)</f>
        <v/>
      </c>
      <c r="C51" s="76" t="str">
        <f>IF(登録管理!D51="","",登録管理!D51)</f>
        <v/>
      </c>
      <c r="D51" s="76" t="str">
        <f>IF(登録管理!E51="","",登録管理!E51)</f>
        <v/>
      </c>
      <c r="E51" s="201" t="str">
        <f>IF(AND(登録管理!F51="",登録管理!G51=""),"",登録管理!F51 &amp; "　" &amp; 登録管理!G51)</f>
        <v/>
      </c>
      <c r="F51" s="202"/>
      <c r="G51" s="77" t="str">
        <f>IF(登録管理!J51="","",登録管理!J51)</f>
        <v/>
      </c>
      <c r="H51" s="76"/>
      <c r="I51" s="76"/>
      <c r="J51" s="114"/>
      <c r="K51" s="76"/>
      <c r="L51" s="103"/>
      <c r="M51" s="56" t="str">
        <f t="shared" si="0"/>
        <v/>
      </c>
      <c r="N51" s="64" t="str">
        <f>IF(登録管理!N51="","",登録管理!N51)</f>
        <v/>
      </c>
      <c r="O51" s="17">
        <f t="shared" si="1"/>
        <v>0</v>
      </c>
      <c r="P51" s="17">
        <f t="shared" si="2"/>
        <v>0</v>
      </c>
    </row>
    <row r="52" spans="1:16" ht="14.25" customHeight="1" x14ac:dyDescent="0.2">
      <c r="A52" s="25">
        <v>37</v>
      </c>
      <c r="B52" s="76" t="str">
        <f>IF(登録管理!C52="","",登録管理!C52)</f>
        <v/>
      </c>
      <c r="C52" s="76" t="str">
        <f>IF(登録管理!D52="","",登録管理!D52)</f>
        <v/>
      </c>
      <c r="D52" s="76" t="str">
        <f>IF(登録管理!E52="","",登録管理!E52)</f>
        <v/>
      </c>
      <c r="E52" s="201" t="str">
        <f>IF(AND(登録管理!F52="",登録管理!G52=""),"",登録管理!F52 &amp; "　" &amp; 登録管理!G52)</f>
        <v/>
      </c>
      <c r="F52" s="202"/>
      <c r="G52" s="77" t="str">
        <f>IF(登録管理!J52="","",登録管理!J52)</f>
        <v/>
      </c>
      <c r="H52" s="76"/>
      <c r="I52" s="76"/>
      <c r="J52" s="114"/>
      <c r="K52" s="76"/>
      <c r="L52" s="103"/>
      <c r="M52" s="56" t="str">
        <f t="shared" si="0"/>
        <v/>
      </c>
      <c r="N52" s="64" t="str">
        <f>IF(登録管理!N52="","",登録管理!N52)</f>
        <v/>
      </c>
      <c r="O52" s="17">
        <f t="shared" si="1"/>
        <v>0</v>
      </c>
      <c r="P52" s="17">
        <f t="shared" si="2"/>
        <v>0</v>
      </c>
    </row>
    <row r="53" spans="1:16" ht="14.25" customHeight="1" x14ac:dyDescent="0.2">
      <c r="A53" s="25">
        <v>38</v>
      </c>
      <c r="B53" s="76" t="str">
        <f>IF(登録管理!C53="","",登録管理!C53)</f>
        <v/>
      </c>
      <c r="C53" s="76" t="str">
        <f>IF(登録管理!D53="","",登録管理!D53)</f>
        <v/>
      </c>
      <c r="D53" s="76" t="str">
        <f>IF(登録管理!E53="","",登録管理!E53)</f>
        <v/>
      </c>
      <c r="E53" s="201" t="str">
        <f>IF(AND(登録管理!F53="",登録管理!G53=""),"",登録管理!F53 &amp; "　" &amp; 登録管理!G53)</f>
        <v/>
      </c>
      <c r="F53" s="202"/>
      <c r="G53" s="77" t="str">
        <f>IF(登録管理!J53="","",登録管理!J53)</f>
        <v/>
      </c>
      <c r="H53" s="76"/>
      <c r="I53" s="76"/>
      <c r="J53" s="114"/>
      <c r="K53" s="76"/>
      <c r="L53" s="103"/>
      <c r="M53" s="56" t="str">
        <f t="shared" si="0"/>
        <v/>
      </c>
      <c r="N53" s="64" t="str">
        <f>IF(登録管理!N53="","",登録管理!N53)</f>
        <v/>
      </c>
      <c r="O53" s="17">
        <f t="shared" si="1"/>
        <v>0</v>
      </c>
      <c r="P53" s="17">
        <f t="shared" si="2"/>
        <v>0</v>
      </c>
    </row>
    <row r="54" spans="1:16" ht="14.25" customHeight="1" x14ac:dyDescent="0.2">
      <c r="A54" s="25">
        <v>39</v>
      </c>
      <c r="B54" s="76" t="str">
        <f>IF(登録管理!C54="","",登録管理!C54)</f>
        <v/>
      </c>
      <c r="C54" s="76" t="str">
        <f>IF(登録管理!D54="","",登録管理!D54)</f>
        <v/>
      </c>
      <c r="D54" s="76" t="str">
        <f>IF(登録管理!E54="","",登録管理!E54)</f>
        <v/>
      </c>
      <c r="E54" s="201" t="str">
        <f>IF(AND(登録管理!F54="",登録管理!G54=""),"",登録管理!F54 &amp; "　" &amp; 登録管理!G54)</f>
        <v/>
      </c>
      <c r="F54" s="202"/>
      <c r="G54" s="77" t="str">
        <f>IF(登録管理!J54="","",登録管理!J54)</f>
        <v/>
      </c>
      <c r="H54" s="76"/>
      <c r="I54" s="76"/>
      <c r="J54" s="114"/>
      <c r="K54" s="76"/>
      <c r="L54" s="103"/>
      <c r="M54" s="56" t="str">
        <f t="shared" si="0"/>
        <v/>
      </c>
      <c r="N54" s="64" t="str">
        <f>IF(登録管理!N54="","",登録管理!N54)</f>
        <v/>
      </c>
      <c r="O54" s="17">
        <f t="shared" si="1"/>
        <v>0</v>
      </c>
      <c r="P54" s="17">
        <f t="shared" si="2"/>
        <v>0</v>
      </c>
    </row>
    <row r="55" spans="1:16" ht="14.25" customHeight="1" x14ac:dyDescent="0.2">
      <c r="A55" s="25">
        <v>40</v>
      </c>
      <c r="B55" s="76" t="str">
        <f>IF(登録管理!C55="","",登録管理!C55)</f>
        <v/>
      </c>
      <c r="C55" s="76" t="str">
        <f>IF(登録管理!D55="","",登録管理!D55)</f>
        <v/>
      </c>
      <c r="D55" s="76" t="str">
        <f>IF(登録管理!E55="","",登録管理!E55)</f>
        <v/>
      </c>
      <c r="E55" s="201" t="str">
        <f>IF(AND(登録管理!F55="",登録管理!G55=""),"",登録管理!F55 &amp; "　" &amp; 登録管理!G55)</f>
        <v/>
      </c>
      <c r="F55" s="202"/>
      <c r="G55" s="77" t="str">
        <f>IF(登録管理!J55="","",登録管理!J55)</f>
        <v/>
      </c>
      <c r="H55" s="76"/>
      <c r="I55" s="76"/>
      <c r="J55" s="114"/>
      <c r="K55" s="76"/>
      <c r="L55" s="103"/>
      <c r="M55" s="56" t="str">
        <f t="shared" si="0"/>
        <v/>
      </c>
      <c r="N55" s="64" t="str">
        <f>IF(登録管理!N55="","",登録管理!N55)</f>
        <v/>
      </c>
      <c r="O55" s="17">
        <f t="shared" si="1"/>
        <v>0</v>
      </c>
      <c r="P55" s="17">
        <f t="shared" si="2"/>
        <v>0</v>
      </c>
    </row>
    <row r="56" spans="1:16" ht="14.25" customHeight="1" x14ac:dyDescent="0.2">
      <c r="A56" s="25">
        <v>41</v>
      </c>
      <c r="B56" s="76" t="str">
        <f>IF(登録管理!C56="","",登録管理!C56)</f>
        <v/>
      </c>
      <c r="C56" s="76" t="str">
        <f>IF(登録管理!D56="","",登録管理!D56)</f>
        <v/>
      </c>
      <c r="D56" s="76" t="str">
        <f>IF(登録管理!E56="","",登録管理!E56)</f>
        <v/>
      </c>
      <c r="E56" s="201" t="str">
        <f>IF(AND(登録管理!F56="",登録管理!G56=""),"",登録管理!F56 &amp; "　" &amp; 登録管理!G56)</f>
        <v/>
      </c>
      <c r="F56" s="202"/>
      <c r="G56" s="77" t="str">
        <f>IF(登録管理!J56="","",登録管理!J56)</f>
        <v/>
      </c>
      <c r="H56" s="76"/>
      <c r="I56" s="76"/>
      <c r="J56" s="114"/>
      <c r="K56" s="76"/>
      <c r="L56" s="103"/>
      <c r="M56" s="56" t="str">
        <f t="shared" si="0"/>
        <v/>
      </c>
      <c r="N56" s="64" t="str">
        <f>IF(登録管理!N56="","",登録管理!N56)</f>
        <v/>
      </c>
      <c r="O56" s="17">
        <f t="shared" si="1"/>
        <v>0</v>
      </c>
      <c r="P56" s="17">
        <f t="shared" si="2"/>
        <v>0</v>
      </c>
    </row>
    <row r="57" spans="1:16" ht="14.25" customHeight="1" x14ac:dyDescent="0.2">
      <c r="A57" s="25">
        <v>42</v>
      </c>
      <c r="B57" s="76" t="str">
        <f>IF(登録管理!C57="","",登録管理!C57)</f>
        <v/>
      </c>
      <c r="C57" s="76" t="str">
        <f>IF(登録管理!D57="","",登録管理!D57)</f>
        <v/>
      </c>
      <c r="D57" s="76" t="str">
        <f>IF(登録管理!E57="","",登録管理!E57)</f>
        <v/>
      </c>
      <c r="E57" s="201" t="str">
        <f>IF(AND(登録管理!F57="",登録管理!G57=""),"",登録管理!F57 &amp; "　" &amp; 登録管理!G57)</f>
        <v/>
      </c>
      <c r="F57" s="202"/>
      <c r="G57" s="77" t="str">
        <f>IF(登録管理!J57="","",登録管理!J57)</f>
        <v/>
      </c>
      <c r="H57" s="76"/>
      <c r="I57" s="76"/>
      <c r="J57" s="114"/>
      <c r="K57" s="76"/>
      <c r="L57" s="103"/>
      <c r="M57" s="56" t="str">
        <f t="shared" si="0"/>
        <v/>
      </c>
      <c r="N57" s="64" t="str">
        <f>IF(登録管理!N57="","",登録管理!N57)</f>
        <v/>
      </c>
      <c r="O57" s="17">
        <f t="shared" si="1"/>
        <v>0</v>
      </c>
      <c r="P57" s="17">
        <f t="shared" si="2"/>
        <v>0</v>
      </c>
    </row>
    <row r="58" spans="1:16" ht="14.25" customHeight="1" x14ac:dyDescent="0.2">
      <c r="A58" s="25">
        <v>43</v>
      </c>
      <c r="B58" s="76" t="str">
        <f>IF(登録管理!C58="","",登録管理!C58)</f>
        <v/>
      </c>
      <c r="C58" s="76" t="str">
        <f>IF(登録管理!D58="","",登録管理!D58)</f>
        <v/>
      </c>
      <c r="D58" s="76" t="str">
        <f>IF(登録管理!E58="","",登録管理!E58)</f>
        <v/>
      </c>
      <c r="E58" s="201" t="str">
        <f>IF(AND(登録管理!F58="",登録管理!G58=""),"",登録管理!F58 &amp; "　" &amp; 登録管理!G58)</f>
        <v/>
      </c>
      <c r="F58" s="202"/>
      <c r="G58" s="77" t="str">
        <f>IF(登録管理!J58="","",登録管理!J58)</f>
        <v/>
      </c>
      <c r="H58" s="76"/>
      <c r="I58" s="76"/>
      <c r="J58" s="114"/>
      <c r="K58" s="76"/>
      <c r="L58" s="103"/>
      <c r="M58" s="56" t="str">
        <f t="shared" si="0"/>
        <v/>
      </c>
      <c r="N58" s="64" t="str">
        <f>IF(登録管理!N58="","",登録管理!N58)</f>
        <v/>
      </c>
      <c r="O58" s="17">
        <f t="shared" si="1"/>
        <v>0</v>
      </c>
      <c r="P58" s="17">
        <f t="shared" si="2"/>
        <v>0</v>
      </c>
    </row>
    <row r="59" spans="1:16" ht="14.25" customHeight="1" x14ac:dyDescent="0.2">
      <c r="A59" s="25">
        <v>44</v>
      </c>
      <c r="B59" s="76" t="str">
        <f>IF(登録管理!C59="","",登録管理!C59)</f>
        <v/>
      </c>
      <c r="C59" s="76" t="str">
        <f>IF(登録管理!D59="","",登録管理!D59)</f>
        <v/>
      </c>
      <c r="D59" s="76" t="str">
        <f>IF(登録管理!E59="","",登録管理!E59)</f>
        <v/>
      </c>
      <c r="E59" s="201" t="str">
        <f>IF(AND(登録管理!F59="",登録管理!G59=""),"",登録管理!F59 &amp; "　" &amp; 登録管理!G59)</f>
        <v/>
      </c>
      <c r="F59" s="202"/>
      <c r="G59" s="77" t="str">
        <f>IF(登録管理!J59="","",登録管理!J59)</f>
        <v/>
      </c>
      <c r="H59" s="76"/>
      <c r="I59" s="76"/>
      <c r="J59" s="114"/>
      <c r="K59" s="76"/>
      <c r="L59" s="103"/>
      <c r="M59" s="56" t="str">
        <f t="shared" si="0"/>
        <v/>
      </c>
      <c r="N59" s="64" t="str">
        <f>IF(登録管理!N59="","",登録管理!N59)</f>
        <v/>
      </c>
      <c r="O59" s="17">
        <f t="shared" si="1"/>
        <v>0</v>
      </c>
      <c r="P59" s="17">
        <f t="shared" si="2"/>
        <v>0</v>
      </c>
    </row>
    <row r="60" spans="1:16" ht="14.25" customHeight="1" x14ac:dyDescent="0.2">
      <c r="A60" s="25">
        <v>45</v>
      </c>
      <c r="B60" s="76" t="str">
        <f>IF(登録管理!C60="","",登録管理!C60)</f>
        <v/>
      </c>
      <c r="C60" s="76" t="str">
        <f>IF(登録管理!D60="","",登録管理!D60)</f>
        <v/>
      </c>
      <c r="D60" s="76" t="str">
        <f>IF(登録管理!E60="","",登録管理!E60)</f>
        <v/>
      </c>
      <c r="E60" s="201" t="str">
        <f>IF(AND(登録管理!F60="",登録管理!G60=""),"",登録管理!F60 &amp; "　" &amp; 登録管理!G60)</f>
        <v/>
      </c>
      <c r="F60" s="202"/>
      <c r="G60" s="77" t="str">
        <f>IF(登録管理!J60="","",登録管理!J60)</f>
        <v/>
      </c>
      <c r="H60" s="76"/>
      <c r="I60" s="76"/>
      <c r="J60" s="114"/>
      <c r="K60" s="76"/>
      <c r="L60" s="103"/>
      <c r="M60" s="56" t="str">
        <f t="shared" si="0"/>
        <v/>
      </c>
      <c r="N60" s="64" t="str">
        <f>IF(登録管理!N60="","",登録管理!N60)</f>
        <v/>
      </c>
      <c r="O60" s="17">
        <f t="shared" si="1"/>
        <v>0</v>
      </c>
      <c r="P60" s="17">
        <f t="shared" si="2"/>
        <v>0</v>
      </c>
    </row>
    <row r="61" spans="1:16" ht="14.25" customHeight="1" x14ac:dyDescent="0.2">
      <c r="A61" s="25">
        <v>46</v>
      </c>
      <c r="B61" s="76" t="str">
        <f>IF(登録管理!C61="","",登録管理!C61)</f>
        <v/>
      </c>
      <c r="C61" s="76" t="str">
        <f>IF(登録管理!D61="","",登録管理!D61)</f>
        <v/>
      </c>
      <c r="D61" s="76" t="str">
        <f>IF(登録管理!E61="","",登録管理!E61)</f>
        <v/>
      </c>
      <c r="E61" s="201" t="str">
        <f>IF(AND(登録管理!F61="",登録管理!G61=""),"",登録管理!F61 &amp; "　" &amp; 登録管理!G61)</f>
        <v/>
      </c>
      <c r="F61" s="202"/>
      <c r="G61" s="77" t="str">
        <f>IF(登録管理!J61="","",登録管理!J61)</f>
        <v/>
      </c>
      <c r="H61" s="76"/>
      <c r="I61" s="76"/>
      <c r="J61" s="114"/>
      <c r="K61" s="76"/>
      <c r="L61" s="103"/>
      <c r="M61" s="56" t="str">
        <f t="shared" si="0"/>
        <v/>
      </c>
      <c r="N61" s="64" t="str">
        <f>IF(登録管理!N61="","",登録管理!N61)</f>
        <v/>
      </c>
      <c r="O61" s="17">
        <f t="shared" si="1"/>
        <v>0</v>
      </c>
      <c r="P61" s="17">
        <f t="shared" si="2"/>
        <v>0</v>
      </c>
    </row>
    <row r="62" spans="1:16" ht="14.25" customHeight="1" x14ac:dyDescent="0.2">
      <c r="A62" s="25">
        <v>47</v>
      </c>
      <c r="B62" s="76" t="str">
        <f>IF(登録管理!C62="","",登録管理!C62)</f>
        <v/>
      </c>
      <c r="C62" s="76" t="str">
        <f>IF(登録管理!D62="","",登録管理!D62)</f>
        <v/>
      </c>
      <c r="D62" s="76" t="str">
        <f>IF(登録管理!E62="","",登録管理!E62)</f>
        <v/>
      </c>
      <c r="E62" s="201" t="str">
        <f>IF(AND(登録管理!F62="",登録管理!G62=""),"",登録管理!F62 &amp; "　" &amp; 登録管理!G62)</f>
        <v/>
      </c>
      <c r="F62" s="202"/>
      <c r="G62" s="77" t="str">
        <f>IF(登録管理!J62="","",登録管理!J62)</f>
        <v/>
      </c>
      <c r="H62" s="76"/>
      <c r="I62" s="76"/>
      <c r="J62" s="114"/>
      <c r="K62" s="76"/>
      <c r="L62" s="103"/>
      <c r="M62" s="56" t="str">
        <f t="shared" si="0"/>
        <v/>
      </c>
      <c r="N62" s="64" t="str">
        <f>IF(登録管理!N62="","",登録管理!N62)</f>
        <v/>
      </c>
      <c r="O62" s="17">
        <f t="shared" si="1"/>
        <v>0</v>
      </c>
      <c r="P62" s="17">
        <f t="shared" si="2"/>
        <v>0</v>
      </c>
    </row>
    <row r="63" spans="1:16" ht="14.25" customHeight="1" x14ac:dyDescent="0.2">
      <c r="A63" s="25">
        <v>48</v>
      </c>
      <c r="B63" s="76" t="str">
        <f>IF(登録管理!C63="","",登録管理!C63)</f>
        <v/>
      </c>
      <c r="C63" s="76" t="str">
        <f>IF(登録管理!D63="","",登録管理!D63)</f>
        <v/>
      </c>
      <c r="D63" s="76" t="str">
        <f>IF(登録管理!E63="","",登録管理!E63)</f>
        <v/>
      </c>
      <c r="E63" s="201" t="str">
        <f>IF(AND(登録管理!F63="",登録管理!G63=""),"",登録管理!F63 &amp; "　" &amp; 登録管理!G63)</f>
        <v/>
      </c>
      <c r="F63" s="202"/>
      <c r="G63" s="77" t="str">
        <f>IF(登録管理!J63="","",登録管理!J63)</f>
        <v/>
      </c>
      <c r="H63" s="76"/>
      <c r="I63" s="76"/>
      <c r="J63" s="114"/>
      <c r="K63" s="76"/>
      <c r="L63" s="103"/>
      <c r="M63" s="56" t="str">
        <f t="shared" si="0"/>
        <v/>
      </c>
      <c r="N63" s="64" t="str">
        <f>IF(登録管理!N63="","",登録管理!N63)</f>
        <v/>
      </c>
      <c r="O63" s="17">
        <f t="shared" si="1"/>
        <v>0</v>
      </c>
      <c r="P63" s="17">
        <f t="shared" si="2"/>
        <v>0</v>
      </c>
    </row>
    <row r="64" spans="1:16" ht="14.25" customHeight="1" x14ac:dyDescent="0.2">
      <c r="A64" s="25">
        <v>49</v>
      </c>
      <c r="B64" s="76" t="str">
        <f>IF(登録管理!C64="","",登録管理!C64)</f>
        <v/>
      </c>
      <c r="C64" s="76" t="str">
        <f>IF(登録管理!D64="","",登録管理!D64)</f>
        <v/>
      </c>
      <c r="D64" s="76" t="str">
        <f>IF(登録管理!E64="","",登録管理!E64)</f>
        <v/>
      </c>
      <c r="E64" s="201" t="str">
        <f>IF(AND(登録管理!F64="",登録管理!G64=""),"",登録管理!F64 &amp; "　" &amp; 登録管理!G64)</f>
        <v/>
      </c>
      <c r="F64" s="202"/>
      <c r="G64" s="77" t="str">
        <f>IF(登録管理!J64="","",登録管理!J64)</f>
        <v/>
      </c>
      <c r="H64" s="76"/>
      <c r="I64" s="76"/>
      <c r="J64" s="114"/>
      <c r="K64" s="76"/>
      <c r="L64" s="103"/>
      <c r="M64" s="56" t="str">
        <f t="shared" si="0"/>
        <v/>
      </c>
      <c r="N64" s="64" t="str">
        <f>IF(登録管理!N64="","",登録管理!N64)</f>
        <v/>
      </c>
      <c r="O64" s="17">
        <f t="shared" si="1"/>
        <v>0</v>
      </c>
      <c r="P64" s="17">
        <f t="shared" si="2"/>
        <v>0</v>
      </c>
    </row>
    <row r="65" spans="1:16" ht="14.25" customHeight="1" x14ac:dyDescent="0.2">
      <c r="A65" s="25">
        <v>50</v>
      </c>
      <c r="B65" s="76" t="str">
        <f>IF(登録管理!C65="","",登録管理!C65)</f>
        <v/>
      </c>
      <c r="C65" s="76" t="str">
        <f>IF(登録管理!D65="","",登録管理!D65)</f>
        <v/>
      </c>
      <c r="D65" s="76" t="str">
        <f>IF(登録管理!E65="","",登録管理!E65)</f>
        <v/>
      </c>
      <c r="E65" s="201" t="str">
        <f>IF(AND(登録管理!F65="",登録管理!G65=""),"",登録管理!F65 &amp; "　" &amp; 登録管理!G65)</f>
        <v/>
      </c>
      <c r="F65" s="202"/>
      <c r="G65" s="77" t="str">
        <f>IF(登録管理!J65="","",登録管理!J65)</f>
        <v/>
      </c>
      <c r="H65" s="76"/>
      <c r="I65" s="76"/>
      <c r="J65" s="114"/>
      <c r="K65" s="76"/>
      <c r="L65" s="103"/>
      <c r="M65" s="56" t="str">
        <f t="shared" si="0"/>
        <v/>
      </c>
      <c r="N65" s="64" t="str">
        <f>IF(登録管理!N65="","",登録管理!N65)</f>
        <v/>
      </c>
      <c r="O65" s="17">
        <f t="shared" si="1"/>
        <v>0</v>
      </c>
      <c r="P65" s="17">
        <f t="shared" si="2"/>
        <v>0</v>
      </c>
    </row>
    <row r="66" spans="1:16" ht="14.25" customHeight="1" x14ac:dyDescent="0.2">
      <c r="A66" s="25">
        <v>51</v>
      </c>
      <c r="B66" s="76" t="str">
        <f>IF(登録管理!C66="","",登録管理!C66)</f>
        <v/>
      </c>
      <c r="C66" s="76" t="str">
        <f>IF(登録管理!D66="","",登録管理!D66)</f>
        <v/>
      </c>
      <c r="D66" s="76" t="str">
        <f>IF(登録管理!E66="","",登録管理!E66)</f>
        <v/>
      </c>
      <c r="E66" s="201" t="str">
        <f>IF(AND(登録管理!F66="",登録管理!G66=""),"",登録管理!F66 &amp; "　" &amp; 登録管理!G66)</f>
        <v/>
      </c>
      <c r="F66" s="202"/>
      <c r="G66" s="77" t="str">
        <f>IF(登録管理!J66="","",登録管理!J66)</f>
        <v/>
      </c>
      <c r="H66" s="76"/>
      <c r="I66" s="76"/>
      <c r="J66" s="114"/>
      <c r="K66" s="76"/>
      <c r="L66" s="103"/>
      <c r="M66" s="56" t="str">
        <f t="shared" si="0"/>
        <v/>
      </c>
      <c r="N66" s="64" t="str">
        <f>IF(登録管理!N66="","",登録管理!N66)</f>
        <v/>
      </c>
      <c r="O66" s="17">
        <f t="shared" si="1"/>
        <v>0</v>
      </c>
      <c r="P66" s="17">
        <f t="shared" si="2"/>
        <v>0</v>
      </c>
    </row>
    <row r="67" spans="1:16" ht="14.25" customHeight="1" x14ac:dyDescent="0.2">
      <c r="A67" s="25">
        <v>52</v>
      </c>
      <c r="B67" s="76" t="str">
        <f>IF(登録管理!C67="","",登録管理!C67)</f>
        <v/>
      </c>
      <c r="C67" s="76" t="str">
        <f>IF(登録管理!D67="","",登録管理!D67)</f>
        <v/>
      </c>
      <c r="D67" s="76" t="str">
        <f>IF(登録管理!E67="","",登録管理!E67)</f>
        <v/>
      </c>
      <c r="E67" s="201" t="str">
        <f>IF(AND(登録管理!F67="",登録管理!G67=""),"",登録管理!F67 &amp; "　" &amp; 登録管理!G67)</f>
        <v/>
      </c>
      <c r="F67" s="202"/>
      <c r="G67" s="77" t="str">
        <f>IF(登録管理!J67="","",登録管理!J67)</f>
        <v/>
      </c>
      <c r="H67" s="76"/>
      <c r="I67" s="76"/>
      <c r="J67" s="114"/>
      <c r="K67" s="76"/>
      <c r="L67" s="103"/>
      <c r="M67" s="56" t="str">
        <f t="shared" si="0"/>
        <v/>
      </c>
      <c r="N67" s="64" t="str">
        <f>IF(登録管理!N67="","",登録管理!N67)</f>
        <v/>
      </c>
      <c r="O67" s="17">
        <f t="shared" si="1"/>
        <v>0</v>
      </c>
      <c r="P67" s="17">
        <f t="shared" si="2"/>
        <v>0</v>
      </c>
    </row>
    <row r="68" spans="1:16" ht="14.25" customHeight="1" x14ac:dyDescent="0.2">
      <c r="A68" s="25">
        <v>53</v>
      </c>
      <c r="B68" s="76" t="str">
        <f>IF(登録管理!C68="","",登録管理!C68)</f>
        <v/>
      </c>
      <c r="C68" s="76" t="str">
        <f>IF(登録管理!D68="","",登録管理!D68)</f>
        <v/>
      </c>
      <c r="D68" s="76" t="str">
        <f>IF(登録管理!E68="","",登録管理!E68)</f>
        <v/>
      </c>
      <c r="E68" s="201" t="str">
        <f>IF(AND(登録管理!F68="",登録管理!G68=""),"",登録管理!F68 &amp; "　" &amp; 登録管理!G68)</f>
        <v/>
      </c>
      <c r="F68" s="202"/>
      <c r="G68" s="77" t="str">
        <f>IF(登録管理!J68="","",登録管理!J68)</f>
        <v/>
      </c>
      <c r="H68" s="76"/>
      <c r="I68" s="76"/>
      <c r="J68" s="114"/>
      <c r="K68" s="76"/>
      <c r="L68" s="103"/>
      <c r="M68" s="56" t="str">
        <f t="shared" si="0"/>
        <v/>
      </c>
      <c r="N68" s="64" t="str">
        <f>IF(登録管理!N68="","",登録管理!N68)</f>
        <v/>
      </c>
      <c r="O68" s="17">
        <f t="shared" si="1"/>
        <v>0</v>
      </c>
      <c r="P68" s="17">
        <f t="shared" si="2"/>
        <v>0</v>
      </c>
    </row>
    <row r="69" spans="1:16" ht="14.25" customHeight="1" x14ac:dyDescent="0.2">
      <c r="A69" s="25">
        <v>54</v>
      </c>
      <c r="B69" s="76" t="str">
        <f>IF(登録管理!C69="","",登録管理!C69)</f>
        <v/>
      </c>
      <c r="C69" s="76" t="str">
        <f>IF(登録管理!D69="","",登録管理!D69)</f>
        <v/>
      </c>
      <c r="D69" s="76" t="str">
        <f>IF(登録管理!E69="","",登録管理!E69)</f>
        <v/>
      </c>
      <c r="E69" s="201" t="str">
        <f>IF(AND(登録管理!F69="",登録管理!G69=""),"",登録管理!F69 &amp; "　" &amp; 登録管理!G69)</f>
        <v/>
      </c>
      <c r="F69" s="202"/>
      <c r="G69" s="77" t="str">
        <f>IF(登録管理!J69="","",登録管理!J69)</f>
        <v/>
      </c>
      <c r="H69" s="76"/>
      <c r="I69" s="76"/>
      <c r="J69" s="114"/>
      <c r="K69" s="76"/>
      <c r="L69" s="103"/>
      <c r="M69" s="56" t="str">
        <f t="shared" si="0"/>
        <v/>
      </c>
      <c r="N69" s="64" t="str">
        <f>IF(登録管理!N69="","",登録管理!N69)</f>
        <v/>
      </c>
      <c r="O69" s="17">
        <f t="shared" si="1"/>
        <v>0</v>
      </c>
      <c r="P69" s="17">
        <f t="shared" si="2"/>
        <v>0</v>
      </c>
    </row>
    <row r="70" spans="1:16" ht="14.25" customHeight="1" x14ac:dyDescent="0.2">
      <c r="A70" s="25">
        <v>55</v>
      </c>
      <c r="B70" s="76" t="str">
        <f>IF(登録管理!C70="","",登録管理!C70)</f>
        <v/>
      </c>
      <c r="C70" s="76" t="str">
        <f>IF(登録管理!D70="","",登録管理!D70)</f>
        <v/>
      </c>
      <c r="D70" s="76" t="str">
        <f>IF(登録管理!E70="","",登録管理!E70)</f>
        <v/>
      </c>
      <c r="E70" s="201" t="str">
        <f>IF(AND(登録管理!F70="",登録管理!G70=""),"",登録管理!F70 &amp; "　" &amp; 登録管理!G70)</f>
        <v/>
      </c>
      <c r="F70" s="202"/>
      <c r="G70" s="77" t="str">
        <f>IF(登録管理!J70="","",登録管理!J70)</f>
        <v/>
      </c>
      <c r="H70" s="76"/>
      <c r="I70" s="76"/>
      <c r="J70" s="114"/>
      <c r="K70" s="76"/>
      <c r="L70" s="103"/>
      <c r="M70" s="56" t="str">
        <f t="shared" si="0"/>
        <v/>
      </c>
      <c r="N70" s="64" t="str">
        <f>IF(登録管理!N70="","",登録管理!N70)</f>
        <v/>
      </c>
      <c r="O70" s="17">
        <f t="shared" si="1"/>
        <v>0</v>
      </c>
      <c r="P70" s="17">
        <f t="shared" si="2"/>
        <v>0</v>
      </c>
    </row>
    <row r="71" spans="1:16" ht="14.25" customHeight="1" x14ac:dyDescent="0.2">
      <c r="A71" s="25">
        <v>56</v>
      </c>
      <c r="B71" s="76" t="str">
        <f>IF(登録管理!C71="","",登録管理!C71)</f>
        <v/>
      </c>
      <c r="C71" s="76" t="str">
        <f>IF(登録管理!D71="","",登録管理!D71)</f>
        <v/>
      </c>
      <c r="D71" s="76" t="str">
        <f>IF(登録管理!E71="","",登録管理!E71)</f>
        <v/>
      </c>
      <c r="E71" s="201" t="str">
        <f>IF(AND(登録管理!F71="",登録管理!G71=""),"",登録管理!F71 &amp; "　" &amp; 登録管理!G71)</f>
        <v/>
      </c>
      <c r="F71" s="202"/>
      <c r="G71" s="77" t="str">
        <f>IF(登録管理!J71="","",登録管理!J71)</f>
        <v/>
      </c>
      <c r="H71" s="76"/>
      <c r="I71" s="76"/>
      <c r="J71" s="114"/>
      <c r="K71" s="76"/>
      <c r="L71" s="103"/>
      <c r="M71" s="56" t="str">
        <f t="shared" si="0"/>
        <v/>
      </c>
      <c r="N71" s="64" t="str">
        <f>IF(登録管理!N71="","",登録管理!N71)</f>
        <v/>
      </c>
      <c r="O71" s="17">
        <f t="shared" si="1"/>
        <v>0</v>
      </c>
      <c r="P71" s="17">
        <f t="shared" si="2"/>
        <v>0</v>
      </c>
    </row>
    <row r="72" spans="1:16" ht="14.25" customHeight="1" x14ac:dyDescent="0.2">
      <c r="A72" s="25">
        <v>57</v>
      </c>
      <c r="B72" s="76" t="str">
        <f>IF(登録管理!C72="","",登録管理!C72)</f>
        <v/>
      </c>
      <c r="C72" s="76" t="str">
        <f>IF(登録管理!D72="","",登録管理!D72)</f>
        <v/>
      </c>
      <c r="D72" s="76" t="str">
        <f>IF(登録管理!E72="","",登録管理!E72)</f>
        <v/>
      </c>
      <c r="E72" s="201" t="str">
        <f>IF(AND(登録管理!F72="",登録管理!G72=""),"",登録管理!F72 &amp; "　" &amp; 登録管理!G72)</f>
        <v/>
      </c>
      <c r="F72" s="202"/>
      <c r="G72" s="77" t="str">
        <f>IF(登録管理!J72="","",登録管理!J72)</f>
        <v/>
      </c>
      <c r="H72" s="76"/>
      <c r="I72" s="76"/>
      <c r="J72" s="114"/>
      <c r="K72" s="76"/>
      <c r="L72" s="103"/>
      <c r="M72" s="56" t="str">
        <f t="shared" si="0"/>
        <v/>
      </c>
      <c r="N72" s="64" t="str">
        <f>IF(登録管理!N72="","",登録管理!N72)</f>
        <v/>
      </c>
      <c r="O72" s="17">
        <f t="shared" si="1"/>
        <v>0</v>
      </c>
      <c r="P72" s="17">
        <f t="shared" si="2"/>
        <v>0</v>
      </c>
    </row>
    <row r="73" spans="1:16" ht="14.25" customHeight="1" x14ac:dyDescent="0.2">
      <c r="A73" s="25">
        <v>58</v>
      </c>
      <c r="B73" s="76" t="str">
        <f>IF(登録管理!C73="","",登録管理!C73)</f>
        <v/>
      </c>
      <c r="C73" s="76" t="str">
        <f>IF(登録管理!D73="","",登録管理!D73)</f>
        <v/>
      </c>
      <c r="D73" s="76" t="str">
        <f>IF(登録管理!E73="","",登録管理!E73)</f>
        <v/>
      </c>
      <c r="E73" s="201" t="str">
        <f>IF(AND(登録管理!F73="",登録管理!G73=""),"",登録管理!F73 &amp; "　" &amp; 登録管理!G73)</f>
        <v/>
      </c>
      <c r="F73" s="202"/>
      <c r="G73" s="77" t="str">
        <f>IF(登録管理!J73="","",登録管理!J73)</f>
        <v/>
      </c>
      <c r="H73" s="76"/>
      <c r="I73" s="76"/>
      <c r="J73" s="114"/>
      <c r="K73" s="76"/>
      <c r="L73" s="103"/>
      <c r="M73" s="56" t="str">
        <f t="shared" si="0"/>
        <v/>
      </c>
      <c r="N73" s="64" t="str">
        <f>IF(登録管理!N73="","",登録管理!N73)</f>
        <v/>
      </c>
      <c r="O73" s="17">
        <f t="shared" si="1"/>
        <v>0</v>
      </c>
      <c r="P73" s="17">
        <f t="shared" si="2"/>
        <v>0</v>
      </c>
    </row>
    <row r="74" spans="1:16" ht="14.25" customHeight="1" x14ac:dyDescent="0.2">
      <c r="A74" s="25">
        <v>59</v>
      </c>
      <c r="B74" s="76" t="str">
        <f>IF(登録管理!C74="","",登録管理!C74)</f>
        <v/>
      </c>
      <c r="C74" s="76" t="str">
        <f>IF(登録管理!D74="","",登録管理!D74)</f>
        <v/>
      </c>
      <c r="D74" s="76" t="str">
        <f>IF(登録管理!E74="","",登録管理!E74)</f>
        <v/>
      </c>
      <c r="E74" s="201" t="str">
        <f>IF(AND(登録管理!F74="",登録管理!G74=""),"",登録管理!F74 &amp; "　" &amp; 登録管理!G74)</f>
        <v/>
      </c>
      <c r="F74" s="202"/>
      <c r="G74" s="77" t="str">
        <f>IF(登録管理!J74="","",登録管理!J74)</f>
        <v/>
      </c>
      <c r="H74" s="76"/>
      <c r="I74" s="76"/>
      <c r="J74" s="114"/>
      <c r="K74" s="76"/>
      <c r="L74" s="103"/>
      <c r="M74" s="56" t="str">
        <f t="shared" si="0"/>
        <v/>
      </c>
      <c r="N74" s="64" t="str">
        <f>IF(登録管理!N74="","",登録管理!N74)</f>
        <v/>
      </c>
      <c r="O74" s="17">
        <f t="shared" si="1"/>
        <v>0</v>
      </c>
      <c r="P74" s="17">
        <f t="shared" si="2"/>
        <v>0</v>
      </c>
    </row>
    <row r="75" spans="1:16" ht="14.25" customHeight="1" x14ac:dyDescent="0.2">
      <c r="A75" s="25">
        <v>60</v>
      </c>
      <c r="B75" s="76" t="str">
        <f>IF(登録管理!C75="","",登録管理!C75)</f>
        <v/>
      </c>
      <c r="C75" s="76" t="str">
        <f>IF(登録管理!D75="","",登録管理!D75)</f>
        <v/>
      </c>
      <c r="D75" s="76" t="str">
        <f>IF(登録管理!E75="","",登録管理!E75)</f>
        <v/>
      </c>
      <c r="E75" s="201" t="str">
        <f>IF(AND(登録管理!F75="",登録管理!G75=""),"",登録管理!F75 &amp; "　" &amp; 登録管理!G75)</f>
        <v/>
      </c>
      <c r="F75" s="202"/>
      <c r="G75" s="77" t="str">
        <f>IF(登録管理!J75="","",登録管理!J75)</f>
        <v/>
      </c>
      <c r="H75" s="76"/>
      <c r="I75" s="76"/>
      <c r="J75" s="114"/>
      <c r="K75" s="76"/>
      <c r="L75" s="103"/>
      <c r="M75" s="56" t="str">
        <f t="shared" si="0"/>
        <v/>
      </c>
      <c r="N75" s="64" t="str">
        <f>IF(登録管理!N75="","",登録管理!N75)</f>
        <v/>
      </c>
      <c r="O75" s="17">
        <f t="shared" si="1"/>
        <v>0</v>
      </c>
      <c r="P75" s="17">
        <f t="shared" si="2"/>
        <v>0</v>
      </c>
    </row>
    <row r="76" spans="1:16" ht="14.25" customHeight="1" x14ac:dyDescent="0.2">
      <c r="A76" s="25">
        <v>61</v>
      </c>
      <c r="B76" s="76" t="str">
        <f>IF(登録管理!C76="","",登録管理!C76)</f>
        <v/>
      </c>
      <c r="C76" s="76" t="str">
        <f>IF(登録管理!D76="","",登録管理!D76)</f>
        <v/>
      </c>
      <c r="D76" s="76" t="str">
        <f>IF(登録管理!E76="","",登録管理!E76)</f>
        <v/>
      </c>
      <c r="E76" s="201" t="str">
        <f>IF(AND(登録管理!F76="",登録管理!G76=""),"",登録管理!F76 &amp; "　" &amp; 登録管理!G76)</f>
        <v/>
      </c>
      <c r="F76" s="202"/>
      <c r="G76" s="77" t="str">
        <f>IF(登録管理!J76="","",登録管理!J76)</f>
        <v/>
      </c>
      <c r="H76" s="76"/>
      <c r="I76" s="76"/>
      <c r="J76" s="114"/>
      <c r="K76" s="76"/>
      <c r="L76" s="103"/>
      <c r="M76" s="56" t="str">
        <f t="shared" si="0"/>
        <v/>
      </c>
      <c r="N76" s="64" t="str">
        <f>IF(登録管理!N76="","",登録管理!N76)</f>
        <v/>
      </c>
      <c r="O76" s="17">
        <f t="shared" si="1"/>
        <v>0</v>
      </c>
      <c r="P76" s="17">
        <f t="shared" si="2"/>
        <v>0</v>
      </c>
    </row>
    <row r="77" spans="1:16" ht="14.25" customHeight="1" x14ac:dyDescent="0.2">
      <c r="A77" s="25">
        <v>62</v>
      </c>
      <c r="B77" s="76" t="str">
        <f>IF(登録管理!C77="","",登録管理!C77)</f>
        <v/>
      </c>
      <c r="C77" s="76" t="str">
        <f>IF(登録管理!D77="","",登録管理!D77)</f>
        <v/>
      </c>
      <c r="D77" s="76" t="str">
        <f>IF(登録管理!E77="","",登録管理!E77)</f>
        <v/>
      </c>
      <c r="E77" s="201" t="str">
        <f>IF(AND(登録管理!F77="",登録管理!G77=""),"",登録管理!F77 &amp; "　" &amp; 登録管理!G77)</f>
        <v/>
      </c>
      <c r="F77" s="202"/>
      <c r="G77" s="77" t="str">
        <f>IF(登録管理!J77="","",登録管理!J77)</f>
        <v/>
      </c>
      <c r="H77" s="76"/>
      <c r="I77" s="76"/>
      <c r="J77" s="114"/>
      <c r="K77" s="76"/>
      <c r="L77" s="103"/>
      <c r="M77" s="56" t="str">
        <f t="shared" si="0"/>
        <v/>
      </c>
      <c r="N77" s="64" t="str">
        <f>IF(登録管理!N77="","",登録管理!N77)</f>
        <v/>
      </c>
      <c r="O77" s="17">
        <f t="shared" si="1"/>
        <v>0</v>
      </c>
      <c r="P77" s="17">
        <f t="shared" si="2"/>
        <v>0</v>
      </c>
    </row>
    <row r="78" spans="1:16" ht="14.25" customHeight="1" x14ac:dyDescent="0.2">
      <c r="A78" s="25">
        <v>63</v>
      </c>
      <c r="B78" s="76" t="str">
        <f>IF(登録管理!C78="","",登録管理!C78)</f>
        <v/>
      </c>
      <c r="C78" s="76" t="str">
        <f>IF(登録管理!D78="","",登録管理!D78)</f>
        <v/>
      </c>
      <c r="D78" s="76" t="str">
        <f>IF(登録管理!E78="","",登録管理!E78)</f>
        <v/>
      </c>
      <c r="E78" s="201" t="str">
        <f>IF(AND(登録管理!F78="",登録管理!G78=""),"",登録管理!F78 &amp; "　" &amp; 登録管理!G78)</f>
        <v/>
      </c>
      <c r="F78" s="202"/>
      <c r="G78" s="77" t="str">
        <f>IF(登録管理!J78="","",登録管理!J78)</f>
        <v/>
      </c>
      <c r="H78" s="76"/>
      <c r="I78" s="76"/>
      <c r="J78" s="114"/>
      <c r="K78" s="76"/>
      <c r="L78" s="103"/>
      <c r="M78" s="56" t="str">
        <f t="shared" si="0"/>
        <v/>
      </c>
      <c r="N78" s="64" t="str">
        <f>IF(登録管理!N78="","",登録管理!N78)</f>
        <v/>
      </c>
      <c r="O78" s="17">
        <f t="shared" si="1"/>
        <v>0</v>
      </c>
      <c r="P78" s="17">
        <f t="shared" si="2"/>
        <v>0</v>
      </c>
    </row>
    <row r="79" spans="1:16" ht="14.25" customHeight="1" x14ac:dyDescent="0.2">
      <c r="A79" s="25">
        <v>64</v>
      </c>
      <c r="B79" s="76" t="str">
        <f>IF(登録管理!C79="","",登録管理!C79)</f>
        <v/>
      </c>
      <c r="C79" s="76" t="str">
        <f>IF(登録管理!D79="","",登録管理!D79)</f>
        <v/>
      </c>
      <c r="D79" s="76" t="str">
        <f>IF(登録管理!E79="","",登録管理!E79)</f>
        <v/>
      </c>
      <c r="E79" s="201" t="str">
        <f>IF(AND(登録管理!F79="",登録管理!G79=""),"",登録管理!F79 &amp; "　" &amp; 登録管理!G79)</f>
        <v/>
      </c>
      <c r="F79" s="202"/>
      <c r="G79" s="77" t="str">
        <f>IF(登録管理!J79="","",登録管理!J79)</f>
        <v/>
      </c>
      <c r="H79" s="76"/>
      <c r="I79" s="76"/>
      <c r="J79" s="114"/>
      <c r="K79" s="76"/>
      <c r="L79" s="103"/>
      <c r="M79" s="56" t="str">
        <f t="shared" si="0"/>
        <v/>
      </c>
      <c r="N79" s="64" t="str">
        <f>IF(登録管理!N79="","",登録管理!N79)</f>
        <v/>
      </c>
      <c r="O79" s="17">
        <f t="shared" si="1"/>
        <v>0</v>
      </c>
      <c r="P79" s="17">
        <f t="shared" si="2"/>
        <v>0</v>
      </c>
    </row>
    <row r="80" spans="1:16" ht="14.25" customHeight="1" x14ac:dyDescent="0.2">
      <c r="A80" s="25">
        <v>65</v>
      </c>
      <c r="B80" s="76" t="str">
        <f>IF(登録管理!C80="","",登録管理!C80)</f>
        <v/>
      </c>
      <c r="C80" s="76" t="str">
        <f>IF(登録管理!D80="","",登録管理!D80)</f>
        <v/>
      </c>
      <c r="D80" s="76" t="str">
        <f>IF(登録管理!E80="","",登録管理!E80)</f>
        <v/>
      </c>
      <c r="E80" s="201" t="str">
        <f>IF(AND(登録管理!F80="",登録管理!G80=""),"",登録管理!F80 &amp; "　" &amp; 登録管理!G80)</f>
        <v/>
      </c>
      <c r="F80" s="202"/>
      <c r="G80" s="77" t="str">
        <f>IF(登録管理!J80="","",登録管理!J80)</f>
        <v/>
      </c>
      <c r="H80" s="76"/>
      <c r="I80" s="76"/>
      <c r="J80" s="114"/>
      <c r="K80" s="76"/>
      <c r="L80" s="103"/>
      <c r="M80" s="56" t="str">
        <f t="shared" si="0"/>
        <v/>
      </c>
      <c r="N80" s="64" t="str">
        <f>IF(登録管理!N80="","",登録管理!N80)</f>
        <v/>
      </c>
      <c r="O80" s="17">
        <f t="shared" si="1"/>
        <v>0</v>
      </c>
      <c r="P80" s="17">
        <f t="shared" si="2"/>
        <v>0</v>
      </c>
    </row>
    <row r="81" spans="1:16" ht="14.25" customHeight="1" x14ac:dyDescent="0.2">
      <c r="A81" s="25">
        <v>66</v>
      </c>
      <c r="B81" s="76" t="str">
        <f>IF(登録管理!C81="","",登録管理!C81)</f>
        <v/>
      </c>
      <c r="C81" s="76" t="str">
        <f>IF(登録管理!D81="","",登録管理!D81)</f>
        <v/>
      </c>
      <c r="D81" s="76" t="str">
        <f>IF(登録管理!E81="","",登録管理!E81)</f>
        <v/>
      </c>
      <c r="E81" s="201" t="str">
        <f>IF(AND(登録管理!F81="",登録管理!G81=""),"",登録管理!F81 &amp; "　" &amp; 登録管理!G81)</f>
        <v/>
      </c>
      <c r="F81" s="202"/>
      <c r="G81" s="77" t="str">
        <f>IF(登録管理!J81="","",登録管理!J81)</f>
        <v/>
      </c>
      <c r="H81" s="76"/>
      <c r="I81" s="76"/>
      <c r="J81" s="114"/>
      <c r="K81" s="76"/>
      <c r="L81" s="103"/>
      <c r="M81" s="56" t="str">
        <f t="shared" ref="M81:M115" si="3">IF(COUNTA(H81:J81)=0,"",COUNTA(H81:J81))</f>
        <v/>
      </c>
      <c r="N81" s="64" t="str">
        <f>IF(登録管理!N81="","",登録管理!N81)</f>
        <v/>
      </c>
      <c r="O81" s="17">
        <f t="shared" ref="O81:O115" si="4">IF(B81="男子",COUNTA(H81:L81),0)</f>
        <v>0</v>
      </c>
      <c r="P81" s="17">
        <f t="shared" ref="P81:P115" si="5">IF(B81="女子",COUNTA(H81:L81),0)</f>
        <v>0</v>
      </c>
    </row>
    <row r="82" spans="1:16" ht="14.25" customHeight="1" x14ac:dyDescent="0.2">
      <c r="A82" s="25">
        <v>67</v>
      </c>
      <c r="B82" s="76" t="str">
        <f>IF(登録管理!C82="","",登録管理!C82)</f>
        <v/>
      </c>
      <c r="C82" s="76" t="str">
        <f>IF(登録管理!D82="","",登録管理!D82)</f>
        <v/>
      </c>
      <c r="D82" s="76" t="str">
        <f>IF(登録管理!E82="","",登録管理!E82)</f>
        <v/>
      </c>
      <c r="E82" s="201" t="str">
        <f>IF(AND(登録管理!F82="",登録管理!G82=""),"",登録管理!F82 &amp; "　" &amp; 登録管理!G82)</f>
        <v/>
      </c>
      <c r="F82" s="202"/>
      <c r="G82" s="77" t="str">
        <f>IF(登録管理!J82="","",登録管理!J82)</f>
        <v/>
      </c>
      <c r="H82" s="76"/>
      <c r="I82" s="76"/>
      <c r="J82" s="114"/>
      <c r="K82" s="76"/>
      <c r="L82" s="103"/>
      <c r="M82" s="56" t="str">
        <f t="shared" si="3"/>
        <v/>
      </c>
      <c r="N82" s="64" t="str">
        <f>IF(登録管理!N82="","",登録管理!N82)</f>
        <v/>
      </c>
      <c r="O82" s="17">
        <f t="shared" si="4"/>
        <v>0</v>
      </c>
      <c r="P82" s="17">
        <f t="shared" si="5"/>
        <v>0</v>
      </c>
    </row>
    <row r="83" spans="1:16" ht="14.25" customHeight="1" x14ac:dyDescent="0.2">
      <c r="A83" s="25">
        <v>68</v>
      </c>
      <c r="B83" s="76" t="str">
        <f>IF(登録管理!C83="","",登録管理!C83)</f>
        <v/>
      </c>
      <c r="C83" s="76" t="str">
        <f>IF(登録管理!D83="","",登録管理!D83)</f>
        <v/>
      </c>
      <c r="D83" s="76" t="str">
        <f>IF(登録管理!E83="","",登録管理!E83)</f>
        <v/>
      </c>
      <c r="E83" s="201" t="str">
        <f>IF(AND(登録管理!F83="",登録管理!G83=""),"",登録管理!F83 &amp; "　" &amp; 登録管理!G83)</f>
        <v/>
      </c>
      <c r="F83" s="202"/>
      <c r="G83" s="77" t="str">
        <f>IF(登録管理!J83="","",登録管理!J83)</f>
        <v/>
      </c>
      <c r="H83" s="76"/>
      <c r="I83" s="76"/>
      <c r="J83" s="114"/>
      <c r="K83" s="76"/>
      <c r="L83" s="103"/>
      <c r="M83" s="56" t="str">
        <f t="shared" si="3"/>
        <v/>
      </c>
      <c r="N83" s="64" t="str">
        <f>IF(登録管理!N83="","",登録管理!N83)</f>
        <v/>
      </c>
      <c r="O83" s="17">
        <f t="shared" si="4"/>
        <v>0</v>
      </c>
      <c r="P83" s="17">
        <f t="shared" si="5"/>
        <v>0</v>
      </c>
    </row>
    <row r="84" spans="1:16" ht="14.25" customHeight="1" x14ac:dyDescent="0.2">
      <c r="A84" s="25">
        <v>69</v>
      </c>
      <c r="B84" s="76" t="str">
        <f>IF(登録管理!C84="","",登録管理!C84)</f>
        <v/>
      </c>
      <c r="C84" s="76" t="str">
        <f>IF(登録管理!D84="","",登録管理!D84)</f>
        <v/>
      </c>
      <c r="D84" s="76" t="str">
        <f>IF(登録管理!E84="","",登録管理!E84)</f>
        <v/>
      </c>
      <c r="E84" s="201" t="str">
        <f>IF(AND(登録管理!F84="",登録管理!G84=""),"",登録管理!F84 &amp; "　" &amp; 登録管理!G84)</f>
        <v/>
      </c>
      <c r="F84" s="202"/>
      <c r="G84" s="77" t="str">
        <f>IF(登録管理!J84="","",登録管理!J84)</f>
        <v/>
      </c>
      <c r="H84" s="76"/>
      <c r="I84" s="76"/>
      <c r="J84" s="114"/>
      <c r="K84" s="76"/>
      <c r="L84" s="103"/>
      <c r="M84" s="56" t="str">
        <f t="shared" si="3"/>
        <v/>
      </c>
      <c r="N84" s="64" t="str">
        <f>IF(登録管理!N84="","",登録管理!N84)</f>
        <v/>
      </c>
      <c r="O84" s="17">
        <f t="shared" si="4"/>
        <v>0</v>
      </c>
      <c r="P84" s="17">
        <f t="shared" si="5"/>
        <v>0</v>
      </c>
    </row>
    <row r="85" spans="1:16" ht="14.25" customHeight="1" x14ac:dyDescent="0.2">
      <c r="A85" s="25">
        <v>70</v>
      </c>
      <c r="B85" s="76" t="str">
        <f>IF(登録管理!C85="","",登録管理!C85)</f>
        <v/>
      </c>
      <c r="C85" s="76" t="str">
        <f>IF(登録管理!D85="","",登録管理!D85)</f>
        <v/>
      </c>
      <c r="D85" s="76" t="str">
        <f>IF(登録管理!E85="","",登録管理!E85)</f>
        <v/>
      </c>
      <c r="E85" s="201" t="str">
        <f>IF(AND(登録管理!F85="",登録管理!G85=""),"",登録管理!F85 &amp; "　" &amp; 登録管理!G85)</f>
        <v/>
      </c>
      <c r="F85" s="202"/>
      <c r="G85" s="77" t="str">
        <f>IF(登録管理!J85="","",登録管理!J85)</f>
        <v/>
      </c>
      <c r="H85" s="76"/>
      <c r="I85" s="76"/>
      <c r="J85" s="114"/>
      <c r="K85" s="76"/>
      <c r="L85" s="103"/>
      <c r="M85" s="56" t="str">
        <f t="shared" si="3"/>
        <v/>
      </c>
      <c r="N85" s="64" t="str">
        <f>IF(登録管理!N85="","",登録管理!N85)</f>
        <v/>
      </c>
      <c r="O85" s="17">
        <f t="shared" si="4"/>
        <v>0</v>
      </c>
      <c r="P85" s="17">
        <f t="shared" si="5"/>
        <v>0</v>
      </c>
    </row>
    <row r="86" spans="1:16" ht="14.25" customHeight="1" x14ac:dyDescent="0.2">
      <c r="A86" s="25">
        <v>71</v>
      </c>
      <c r="B86" s="76" t="str">
        <f>IF(登録管理!C86="","",登録管理!C86)</f>
        <v/>
      </c>
      <c r="C86" s="76" t="str">
        <f>IF(登録管理!D86="","",登録管理!D86)</f>
        <v/>
      </c>
      <c r="D86" s="76" t="str">
        <f>IF(登録管理!E86="","",登録管理!E86)</f>
        <v/>
      </c>
      <c r="E86" s="201" t="str">
        <f>IF(AND(登録管理!F86="",登録管理!G86=""),"",登録管理!F86 &amp; "　" &amp; 登録管理!G86)</f>
        <v/>
      </c>
      <c r="F86" s="202"/>
      <c r="G86" s="77" t="str">
        <f>IF(登録管理!J86="","",登録管理!J86)</f>
        <v/>
      </c>
      <c r="H86" s="76"/>
      <c r="I86" s="76"/>
      <c r="J86" s="114"/>
      <c r="K86" s="76"/>
      <c r="L86" s="103"/>
      <c r="M86" s="56" t="str">
        <f t="shared" si="3"/>
        <v/>
      </c>
      <c r="N86" s="64" t="str">
        <f>IF(登録管理!N86="","",登録管理!N86)</f>
        <v/>
      </c>
      <c r="O86" s="17">
        <f t="shared" si="4"/>
        <v>0</v>
      </c>
      <c r="P86" s="17">
        <f t="shared" si="5"/>
        <v>0</v>
      </c>
    </row>
    <row r="87" spans="1:16" ht="14.25" customHeight="1" x14ac:dyDescent="0.2">
      <c r="A87" s="25">
        <v>72</v>
      </c>
      <c r="B87" s="76" t="str">
        <f>IF(登録管理!C87="","",登録管理!C87)</f>
        <v/>
      </c>
      <c r="C87" s="76" t="str">
        <f>IF(登録管理!D87="","",登録管理!D87)</f>
        <v/>
      </c>
      <c r="D87" s="76" t="str">
        <f>IF(登録管理!E87="","",登録管理!E87)</f>
        <v/>
      </c>
      <c r="E87" s="201" t="str">
        <f>IF(AND(登録管理!F87="",登録管理!G87=""),"",登録管理!F87 &amp; "　" &amp; 登録管理!G87)</f>
        <v/>
      </c>
      <c r="F87" s="202"/>
      <c r="G87" s="77" t="str">
        <f>IF(登録管理!J87="","",登録管理!J87)</f>
        <v/>
      </c>
      <c r="H87" s="76"/>
      <c r="I87" s="76"/>
      <c r="J87" s="114"/>
      <c r="K87" s="76"/>
      <c r="L87" s="103"/>
      <c r="M87" s="56" t="str">
        <f t="shared" si="3"/>
        <v/>
      </c>
      <c r="N87" s="64" t="str">
        <f>IF(登録管理!N87="","",登録管理!N87)</f>
        <v/>
      </c>
      <c r="O87" s="17">
        <f t="shared" si="4"/>
        <v>0</v>
      </c>
      <c r="P87" s="17">
        <f t="shared" si="5"/>
        <v>0</v>
      </c>
    </row>
    <row r="88" spans="1:16" ht="14.25" customHeight="1" x14ac:dyDescent="0.2">
      <c r="A88" s="25">
        <v>73</v>
      </c>
      <c r="B88" s="76" t="str">
        <f>IF(登録管理!C88="","",登録管理!C88)</f>
        <v/>
      </c>
      <c r="C88" s="76" t="str">
        <f>IF(登録管理!D88="","",登録管理!D88)</f>
        <v/>
      </c>
      <c r="D88" s="76" t="str">
        <f>IF(登録管理!E88="","",登録管理!E88)</f>
        <v/>
      </c>
      <c r="E88" s="201" t="str">
        <f>IF(AND(登録管理!F88="",登録管理!G88=""),"",登録管理!F88 &amp; "　" &amp; 登録管理!G88)</f>
        <v/>
      </c>
      <c r="F88" s="202"/>
      <c r="G88" s="77" t="str">
        <f>IF(登録管理!J88="","",登録管理!J88)</f>
        <v/>
      </c>
      <c r="H88" s="76"/>
      <c r="I88" s="76"/>
      <c r="J88" s="114"/>
      <c r="K88" s="76"/>
      <c r="L88" s="103"/>
      <c r="M88" s="56" t="str">
        <f t="shared" si="3"/>
        <v/>
      </c>
      <c r="N88" s="64" t="str">
        <f>IF(登録管理!N88="","",登録管理!N88)</f>
        <v/>
      </c>
      <c r="O88" s="17">
        <f t="shared" si="4"/>
        <v>0</v>
      </c>
      <c r="P88" s="17">
        <f t="shared" si="5"/>
        <v>0</v>
      </c>
    </row>
    <row r="89" spans="1:16" ht="14.25" customHeight="1" x14ac:dyDescent="0.2">
      <c r="A89" s="25">
        <v>74</v>
      </c>
      <c r="B89" s="76" t="str">
        <f>IF(登録管理!C89="","",登録管理!C89)</f>
        <v/>
      </c>
      <c r="C89" s="76" t="str">
        <f>IF(登録管理!D89="","",登録管理!D89)</f>
        <v/>
      </c>
      <c r="D89" s="76" t="str">
        <f>IF(登録管理!E89="","",登録管理!E89)</f>
        <v/>
      </c>
      <c r="E89" s="201" t="str">
        <f>IF(AND(登録管理!F89="",登録管理!G89=""),"",登録管理!F89 &amp; "　" &amp; 登録管理!G89)</f>
        <v/>
      </c>
      <c r="F89" s="202"/>
      <c r="G89" s="77" t="str">
        <f>IF(登録管理!J89="","",登録管理!J89)</f>
        <v/>
      </c>
      <c r="H89" s="76"/>
      <c r="I89" s="76"/>
      <c r="J89" s="114"/>
      <c r="K89" s="76"/>
      <c r="L89" s="103"/>
      <c r="M89" s="56" t="str">
        <f t="shared" si="3"/>
        <v/>
      </c>
      <c r="N89" s="64" t="str">
        <f>IF(登録管理!N89="","",登録管理!N89)</f>
        <v/>
      </c>
      <c r="O89" s="17">
        <f t="shared" si="4"/>
        <v>0</v>
      </c>
      <c r="P89" s="17">
        <f t="shared" si="5"/>
        <v>0</v>
      </c>
    </row>
    <row r="90" spans="1:16" ht="14.25" customHeight="1" x14ac:dyDescent="0.2">
      <c r="A90" s="25">
        <v>75</v>
      </c>
      <c r="B90" s="76" t="str">
        <f>IF(登録管理!C90="","",登録管理!C90)</f>
        <v/>
      </c>
      <c r="C90" s="76" t="str">
        <f>IF(登録管理!D90="","",登録管理!D90)</f>
        <v/>
      </c>
      <c r="D90" s="76" t="str">
        <f>IF(登録管理!E90="","",登録管理!E90)</f>
        <v/>
      </c>
      <c r="E90" s="201" t="str">
        <f>IF(AND(登録管理!F90="",登録管理!G90=""),"",登録管理!F90 &amp; "　" &amp; 登録管理!G90)</f>
        <v/>
      </c>
      <c r="F90" s="202"/>
      <c r="G90" s="77" t="str">
        <f>IF(登録管理!J90="","",登録管理!J90)</f>
        <v/>
      </c>
      <c r="H90" s="76"/>
      <c r="I90" s="76"/>
      <c r="J90" s="114"/>
      <c r="K90" s="76"/>
      <c r="L90" s="103"/>
      <c r="M90" s="56" t="str">
        <f t="shared" si="3"/>
        <v/>
      </c>
      <c r="N90" s="64" t="str">
        <f>IF(登録管理!N90="","",登録管理!N90)</f>
        <v/>
      </c>
      <c r="O90" s="17">
        <f t="shared" si="4"/>
        <v>0</v>
      </c>
      <c r="P90" s="17">
        <f t="shared" si="5"/>
        <v>0</v>
      </c>
    </row>
    <row r="91" spans="1:16" ht="14.25" customHeight="1" x14ac:dyDescent="0.2">
      <c r="A91" s="25">
        <v>76</v>
      </c>
      <c r="B91" s="76" t="str">
        <f>IF(登録管理!C91="","",登録管理!C91)</f>
        <v/>
      </c>
      <c r="C91" s="76" t="str">
        <f>IF(登録管理!D91="","",登録管理!D91)</f>
        <v/>
      </c>
      <c r="D91" s="76" t="str">
        <f>IF(登録管理!E91="","",登録管理!E91)</f>
        <v/>
      </c>
      <c r="E91" s="201" t="str">
        <f>IF(AND(登録管理!F91="",登録管理!G91=""),"",登録管理!F91 &amp; "　" &amp; 登録管理!G91)</f>
        <v/>
      </c>
      <c r="F91" s="202"/>
      <c r="G91" s="77" t="str">
        <f>IF(登録管理!J91="","",登録管理!J91)</f>
        <v/>
      </c>
      <c r="H91" s="76"/>
      <c r="I91" s="76"/>
      <c r="J91" s="114"/>
      <c r="K91" s="76"/>
      <c r="L91" s="103"/>
      <c r="M91" s="56" t="str">
        <f t="shared" si="3"/>
        <v/>
      </c>
      <c r="N91" s="64" t="str">
        <f>IF(登録管理!N91="","",登録管理!N91)</f>
        <v/>
      </c>
      <c r="O91" s="17">
        <f t="shared" si="4"/>
        <v>0</v>
      </c>
      <c r="P91" s="17">
        <f t="shared" si="5"/>
        <v>0</v>
      </c>
    </row>
    <row r="92" spans="1:16" ht="14.25" customHeight="1" x14ac:dyDescent="0.2">
      <c r="A92" s="25">
        <v>77</v>
      </c>
      <c r="B92" s="76" t="str">
        <f>IF(登録管理!C92="","",登録管理!C92)</f>
        <v/>
      </c>
      <c r="C92" s="76" t="str">
        <f>IF(登録管理!D92="","",登録管理!D92)</f>
        <v/>
      </c>
      <c r="D92" s="76" t="str">
        <f>IF(登録管理!E92="","",登録管理!E92)</f>
        <v/>
      </c>
      <c r="E92" s="201" t="str">
        <f>IF(AND(登録管理!F92="",登録管理!G92=""),"",登録管理!F92 &amp; "　" &amp; 登録管理!G92)</f>
        <v/>
      </c>
      <c r="F92" s="202"/>
      <c r="G92" s="77" t="str">
        <f>IF(登録管理!J92="","",登録管理!J92)</f>
        <v/>
      </c>
      <c r="H92" s="76"/>
      <c r="I92" s="76"/>
      <c r="J92" s="114"/>
      <c r="K92" s="76"/>
      <c r="L92" s="103"/>
      <c r="M92" s="56" t="str">
        <f t="shared" si="3"/>
        <v/>
      </c>
      <c r="N92" s="64" t="str">
        <f>IF(登録管理!N92="","",登録管理!N92)</f>
        <v/>
      </c>
      <c r="O92" s="17">
        <f t="shared" si="4"/>
        <v>0</v>
      </c>
      <c r="P92" s="17">
        <f t="shared" si="5"/>
        <v>0</v>
      </c>
    </row>
    <row r="93" spans="1:16" ht="14.25" customHeight="1" x14ac:dyDescent="0.2">
      <c r="A93" s="25">
        <v>78</v>
      </c>
      <c r="B93" s="76" t="str">
        <f>IF(登録管理!C93="","",登録管理!C93)</f>
        <v/>
      </c>
      <c r="C93" s="76" t="str">
        <f>IF(登録管理!D93="","",登録管理!D93)</f>
        <v/>
      </c>
      <c r="D93" s="76" t="str">
        <f>IF(登録管理!E93="","",登録管理!E93)</f>
        <v/>
      </c>
      <c r="E93" s="201" t="str">
        <f>IF(AND(登録管理!F93="",登録管理!G93=""),"",登録管理!F93 &amp; "　" &amp; 登録管理!G93)</f>
        <v/>
      </c>
      <c r="F93" s="202"/>
      <c r="G93" s="77" t="str">
        <f>IF(登録管理!J93="","",登録管理!J93)</f>
        <v/>
      </c>
      <c r="H93" s="76"/>
      <c r="I93" s="76"/>
      <c r="J93" s="114"/>
      <c r="K93" s="76"/>
      <c r="L93" s="103"/>
      <c r="M93" s="56" t="str">
        <f t="shared" si="3"/>
        <v/>
      </c>
      <c r="N93" s="64" t="str">
        <f>IF(登録管理!N93="","",登録管理!N93)</f>
        <v/>
      </c>
      <c r="O93" s="17">
        <f t="shared" si="4"/>
        <v>0</v>
      </c>
      <c r="P93" s="17">
        <f t="shared" si="5"/>
        <v>0</v>
      </c>
    </row>
    <row r="94" spans="1:16" ht="14.25" customHeight="1" x14ac:dyDescent="0.2">
      <c r="A94" s="25">
        <v>79</v>
      </c>
      <c r="B94" s="76" t="str">
        <f>IF(登録管理!C94="","",登録管理!C94)</f>
        <v/>
      </c>
      <c r="C94" s="76" t="str">
        <f>IF(登録管理!D94="","",登録管理!D94)</f>
        <v/>
      </c>
      <c r="D94" s="76" t="str">
        <f>IF(登録管理!E94="","",登録管理!E94)</f>
        <v/>
      </c>
      <c r="E94" s="201" t="str">
        <f>IF(AND(登録管理!F94="",登録管理!G94=""),"",登録管理!F94 &amp; "　" &amp; 登録管理!G94)</f>
        <v/>
      </c>
      <c r="F94" s="202"/>
      <c r="G94" s="77" t="str">
        <f>IF(登録管理!J94="","",登録管理!J94)</f>
        <v/>
      </c>
      <c r="H94" s="76"/>
      <c r="I94" s="76"/>
      <c r="J94" s="114"/>
      <c r="K94" s="76"/>
      <c r="L94" s="103"/>
      <c r="M94" s="56" t="str">
        <f t="shared" si="3"/>
        <v/>
      </c>
      <c r="N94" s="64" t="str">
        <f>IF(登録管理!N94="","",登録管理!N94)</f>
        <v/>
      </c>
      <c r="O94" s="17">
        <f t="shared" si="4"/>
        <v>0</v>
      </c>
      <c r="P94" s="17">
        <f t="shared" si="5"/>
        <v>0</v>
      </c>
    </row>
    <row r="95" spans="1:16" ht="14.25" customHeight="1" x14ac:dyDescent="0.2">
      <c r="A95" s="25">
        <v>80</v>
      </c>
      <c r="B95" s="76" t="str">
        <f>IF(登録管理!C95="","",登録管理!C95)</f>
        <v/>
      </c>
      <c r="C95" s="76" t="str">
        <f>IF(登録管理!D95="","",登録管理!D95)</f>
        <v/>
      </c>
      <c r="D95" s="76" t="str">
        <f>IF(登録管理!E95="","",登録管理!E95)</f>
        <v/>
      </c>
      <c r="E95" s="201" t="str">
        <f>IF(AND(登録管理!F95="",登録管理!G95=""),"",登録管理!F95 &amp; "　" &amp; 登録管理!G95)</f>
        <v/>
      </c>
      <c r="F95" s="202"/>
      <c r="G95" s="77" t="str">
        <f>IF(登録管理!J95="","",登録管理!J95)</f>
        <v/>
      </c>
      <c r="H95" s="76"/>
      <c r="I95" s="76"/>
      <c r="J95" s="114"/>
      <c r="K95" s="76"/>
      <c r="L95" s="103"/>
      <c r="M95" s="56" t="str">
        <f t="shared" si="3"/>
        <v/>
      </c>
      <c r="N95" s="64" t="str">
        <f>IF(登録管理!N95="","",登録管理!N95)</f>
        <v/>
      </c>
      <c r="O95" s="17">
        <f t="shared" si="4"/>
        <v>0</v>
      </c>
      <c r="P95" s="17">
        <f t="shared" si="5"/>
        <v>0</v>
      </c>
    </row>
    <row r="96" spans="1:16" ht="14.25" customHeight="1" x14ac:dyDescent="0.2">
      <c r="A96" s="25">
        <v>81</v>
      </c>
      <c r="B96" s="76" t="str">
        <f>IF(登録管理!C96="","",登録管理!C96)</f>
        <v/>
      </c>
      <c r="C96" s="76" t="str">
        <f>IF(登録管理!D96="","",登録管理!D96)</f>
        <v/>
      </c>
      <c r="D96" s="76" t="str">
        <f>IF(登録管理!E96="","",登録管理!E96)</f>
        <v/>
      </c>
      <c r="E96" s="201" t="str">
        <f>IF(AND(登録管理!F96="",登録管理!G96=""),"",登録管理!F96 &amp; "　" &amp; 登録管理!G96)</f>
        <v/>
      </c>
      <c r="F96" s="202"/>
      <c r="G96" s="77" t="str">
        <f>IF(登録管理!J96="","",登録管理!J96)</f>
        <v/>
      </c>
      <c r="H96" s="76"/>
      <c r="I96" s="76"/>
      <c r="J96" s="114"/>
      <c r="K96" s="76"/>
      <c r="L96" s="103"/>
      <c r="M96" s="56" t="str">
        <f t="shared" si="3"/>
        <v/>
      </c>
      <c r="N96" s="64" t="str">
        <f>IF(登録管理!N96="","",登録管理!N96)</f>
        <v/>
      </c>
      <c r="O96" s="17">
        <f t="shared" si="4"/>
        <v>0</v>
      </c>
      <c r="P96" s="17">
        <f t="shared" si="5"/>
        <v>0</v>
      </c>
    </row>
    <row r="97" spans="1:16" ht="14.25" customHeight="1" x14ac:dyDescent="0.2">
      <c r="A97" s="25">
        <v>82</v>
      </c>
      <c r="B97" s="76" t="str">
        <f>IF(登録管理!C97="","",登録管理!C97)</f>
        <v/>
      </c>
      <c r="C97" s="76" t="str">
        <f>IF(登録管理!D97="","",登録管理!D97)</f>
        <v/>
      </c>
      <c r="D97" s="76" t="str">
        <f>IF(登録管理!E97="","",登録管理!E97)</f>
        <v/>
      </c>
      <c r="E97" s="201" t="str">
        <f>IF(AND(登録管理!F97="",登録管理!G97=""),"",登録管理!F97 &amp; "　" &amp; 登録管理!G97)</f>
        <v/>
      </c>
      <c r="F97" s="202"/>
      <c r="G97" s="77" t="str">
        <f>IF(登録管理!J97="","",登録管理!J97)</f>
        <v/>
      </c>
      <c r="H97" s="76"/>
      <c r="I97" s="76"/>
      <c r="J97" s="114"/>
      <c r="K97" s="76"/>
      <c r="L97" s="103"/>
      <c r="M97" s="56" t="str">
        <f t="shared" si="3"/>
        <v/>
      </c>
      <c r="N97" s="64" t="str">
        <f>IF(登録管理!N97="","",登録管理!N97)</f>
        <v/>
      </c>
      <c r="O97" s="17">
        <f t="shared" si="4"/>
        <v>0</v>
      </c>
      <c r="P97" s="17">
        <f t="shared" si="5"/>
        <v>0</v>
      </c>
    </row>
    <row r="98" spans="1:16" ht="14.25" customHeight="1" x14ac:dyDescent="0.2">
      <c r="A98" s="25">
        <v>83</v>
      </c>
      <c r="B98" s="76" t="str">
        <f>IF(登録管理!C98="","",登録管理!C98)</f>
        <v/>
      </c>
      <c r="C98" s="76" t="str">
        <f>IF(登録管理!D98="","",登録管理!D98)</f>
        <v/>
      </c>
      <c r="D98" s="76" t="str">
        <f>IF(登録管理!E98="","",登録管理!E98)</f>
        <v/>
      </c>
      <c r="E98" s="201" t="str">
        <f>IF(AND(登録管理!F98="",登録管理!G98=""),"",登録管理!F98 &amp; "　" &amp; 登録管理!G98)</f>
        <v/>
      </c>
      <c r="F98" s="202"/>
      <c r="G98" s="77" t="str">
        <f>IF(登録管理!J98="","",登録管理!J98)</f>
        <v/>
      </c>
      <c r="H98" s="76"/>
      <c r="I98" s="76"/>
      <c r="J98" s="114"/>
      <c r="K98" s="76"/>
      <c r="L98" s="103"/>
      <c r="M98" s="56" t="str">
        <f t="shared" si="3"/>
        <v/>
      </c>
      <c r="N98" s="64" t="str">
        <f>IF(登録管理!N98="","",登録管理!N98)</f>
        <v/>
      </c>
      <c r="O98" s="17">
        <f t="shared" si="4"/>
        <v>0</v>
      </c>
      <c r="P98" s="17">
        <f t="shared" si="5"/>
        <v>0</v>
      </c>
    </row>
    <row r="99" spans="1:16" ht="14.25" customHeight="1" x14ac:dyDescent="0.2">
      <c r="A99" s="25">
        <v>84</v>
      </c>
      <c r="B99" s="76" t="str">
        <f>IF(登録管理!C99="","",登録管理!C99)</f>
        <v/>
      </c>
      <c r="C99" s="76" t="str">
        <f>IF(登録管理!D99="","",登録管理!D99)</f>
        <v/>
      </c>
      <c r="D99" s="76" t="str">
        <f>IF(登録管理!E99="","",登録管理!E99)</f>
        <v/>
      </c>
      <c r="E99" s="201" t="str">
        <f>IF(AND(登録管理!F99="",登録管理!G99=""),"",登録管理!F99 &amp; "　" &amp; 登録管理!G99)</f>
        <v/>
      </c>
      <c r="F99" s="202"/>
      <c r="G99" s="77" t="str">
        <f>IF(登録管理!J99="","",登録管理!J99)</f>
        <v/>
      </c>
      <c r="H99" s="76"/>
      <c r="I99" s="76"/>
      <c r="J99" s="114"/>
      <c r="K99" s="76"/>
      <c r="L99" s="103"/>
      <c r="M99" s="56" t="str">
        <f t="shared" si="3"/>
        <v/>
      </c>
      <c r="N99" s="64" t="str">
        <f>IF(登録管理!N99="","",登録管理!N99)</f>
        <v/>
      </c>
      <c r="O99" s="17">
        <f t="shared" si="4"/>
        <v>0</v>
      </c>
      <c r="P99" s="17">
        <f t="shared" si="5"/>
        <v>0</v>
      </c>
    </row>
    <row r="100" spans="1:16" ht="14.25" customHeight="1" x14ac:dyDescent="0.2">
      <c r="A100" s="25">
        <v>85</v>
      </c>
      <c r="B100" s="76" t="str">
        <f>IF(登録管理!C100="","",登録管理!C100)</f>
        <v/>
      </c>
      <c r="C100" s="76" t="str">
        <f>IF(登録管理!D100="","",登録管理!D100)</f>
        <v/>
      </c>
      <c r="D100" s="76" t="str">
        <f>IF(登録管理!E100="","",登録管理!E100)</f>
        <v/>
      </c>
      <c r="E100" s="201" t="str">
        <f>IF(AND(登録管理!F100="",登録管理!G100=""),"",登録管理!F100 &amp; "　" &amp; 登録管理!G100)</f>
        <v/>
      </c>
      <c r="F100" s="202"/>
      <c r="G100" s="77" t="str">
        <f>IF(登録管理!J100="","",登録管理!J100)</f>
        <v/>
      </c>
      <c r="H100" s="76"/>
      <c r="I100" s="76"/>
      <c r="J100" s="114"/>
      <c r="K100" s="76"/>
      <c r="L100" s="103"/>
      <c r="M100" s="56" t="str">
        <f t="shared" si="3"/>
        <v/>
      </c>
      <c r="N100" s="64" t="str">
        <f>IF(登録管理!N100="","",登録管理!N100)</f>
        <v/>
      </c>
      <c r="O100" s="17">
        <f t="shared" si="4"/>
        <v>0</v>
      </c>
      <c r="P100" s="17">
        <f t="shared" si="5"/>
        <v>0</v>
      </c>
    </row>
    <row r="101" spans="1:16" ht="14.25" customHeight="1" x14ac:dyDescent="0.2">
      <c r="A101" s="25">
        <v>86</v>
      </c>
      <c r="B101" s="76" t="str">
        <f>IF(登録管理!C101="","",登録管理!C101)</f>
        <v/>
      </c>
      <c r="C101" s="76" t="str">
        <f>IF(登録管理!D101="","",登録管理!D101)</f>
        <v/>
      </c>
      <c r="D101" s="76" t="str">
        <f>IF(登録管理!E101="","",登録管理!E101)</f>
        <v/>
      </c>
      <c r="E101" s="201" t="str">
        <f>IF(AND(登録管理!F101="",登録管理!G101=""),"",登録管理!F101 &amp; "　" &amp; 登録管理!G101)</f>
        <v/>
      </c>
      <c r="F101" s="202"/>
      <c r="G101" s="77" t="str">
        <f>IF(登録管理!J101="","",登録管理!J101)</f>
        <v/>
      </c>
      <c r="H101" s="76"/>
      <c r="I101" s="76"/>
      <c r="J101" s="114"/>
      <c r="K101" s="76"/>
      <c r="L101" s="103"/>
      <c r="M101" s="56" t="str">
        <f t="shared" si="3"/>
        <v/>
      </c>
      <c r="N101" s="64" t="str">
        <f>IF(登録管理!N101="","",登録管理!N101)</f>
        <v/>
      </c>
      <c r="O101" s="17">
        <f t="shared" si="4"/>
        <v>0</v>
      </c>
      <c r="P101" s="17">
        <f t="shared" si="5"/>
        <v>0</v>
      </c>
    </row>
    <row r="102" spans="1:16" ht="14.25" customHeight="1" x14ac:dyDescent="0.2">
      <c r="A102" s="25">
        <v>87</v>
      </c>
      <c r="B102" s="76" t="str">
        <f>IF(登録管理!C102="","",登録管理!C102)</f>
        <v/>
      </c>
      <c r="C102" s="76" t="str">
        <f>IF(登録管理!D102="","",登録管理!D102)</f>
        <v/>
      </c>
      <c r="D102" s="76" t="str">
        <f>IF(登録管理!E102="","",登録管理!E102)</f>
        <v/>
      </c>
      <c r="E102" s="201" t="str">
        <f>IF(AND(登録管理!F102="",登録管理!G102=""),"",登録管理!F102 &amp; "　" &amp; 登録管理!G102)</f>
        <v/>
      </c>
      <c r="F102" s="202"/>
      <c r="G102" s="77" t="str">
        <f>IF(登録管理!J102="","",登録管理!J102)</f>
        <v/>
      </c>
      <c r="H102" s="76"/>
      <c r="I102" s="76"/>
      <c r="J102" s="114"/>
      <c r="K102" s="76"/>
      <c r="L102" s="103"/>
      <c r="M102" s="56" t="str">
        <f t="shared" si="3"/>
        <v/>
      </c>
      <c r="N102" s="64" t="str">
        <f>IF(登録管理!N102="","",登録管理!N102)</f>
        <v/>
      </c>
      <c r="O102" s="17">
        <f t="shared" si="4"/>
        <v>0</v>
      </c>
      <c r="P102" s="17">
        <f t="shared" si="5"/>
        <v>0</v>
      </c>
    </row>
    <row r="103" spans="1:16" ht="14.25" customHeight="1" x14ac:dyDescent="0.2">
      <c r="A103" s="25">
        <v>88</v>
      </c>
      <c r="B103" s="76" t="str">
        <f>IF(登録管理!C103="","",登録管理!C103)</f>
        <v/>
      </c>
      <c r="C103" s="76" t="str">
        <f>IF(登録管理!D103="","",登録管理!D103)</f>
        <v/>
      </c>
      <c r="D103" s="76" t="str">
        <f>IF(登録管理!E103="","",登録管理!E103)</f>
        <v/>
      </c>
      <c r="E103" s="201" t="str">
        <f>IF(AND(登録管理!F103="",登録管理!G103=""),"",登録管理!F103 &amp; "　" &amp; 登録管理!G103)</f>
        <v/>
      </c>
      <c r="F103" s="202"/>
      <c r="G103" s="77" t="str">
        <f>IF(登録管理!J103="","",登録管理!J103)</f>
        <v/>
      </c>
      <c r="H103" s="76"/>
      <c r="I103" s="76"/>
      <c r="J103" s="114"/>
      <c r="K103" s="76"/>
      <c r="L103" s="103"/>
      <c r="M103" s="56" t="str">
        <f t="shared" si="3"/>
        <v/>
      </c>
      <c r="N103" s="64" t="str">
        <f>IF(登録管理!N103="","",登録管理!N103)</f>
        <v/>
      </c>
      <c r="O103" s="17">
        <f t="shared" si="4"/>
        <v>0</v>
      </c>
      <c r="P103" s="17">
        <f t="shared" si="5"/>
        <v>0</v>
      </c>
    </row>
    <row r="104" spans="1:16" ht="14.25" customHeight="1" x14ac:dyDescent="0.2">
      <c r="A104" s="25">
        <v>89</v>
      </c>
      <c r="B104" s="76" t="str">
        <f>IF(登録管理!C104="","",登録管理!C104)</f>
        <v/>
      </c>
      <c r="C104" s="76" t="str">
        <f>IF(登録管理!D104="","",登録管理!D104)</f>
        <v/>
      </c>
      <c r="D104" s="76" t="str">
        <f>IF(登録管理!E104="","",登録管理!E104)</f>
        <v/>
      </c>
      <c r="E104" s="201" t="str">
        <f>IF(AND(登録管理!F104="",登録管理!G104=""),"",登録管理!F104 &amp; "　" &amp; 登録管理!G104)</f>
        <v/>
      </c>
      <c r="F104" s="202"/>
      <c r="G104" s="77" t="str">
        <f>IF(登録管理!J104="","",登録管理!J104)</f>
        <v/>
      </c>
      <c r="H104" s="76"/>
      <c r="I104" s="76"/>
      <c r="J104" s="114"/>
      <c r="K104" s="76"/>
      <c r="L104" s="103"/>
      <c r="M104" s="56" t="str">
        <f t="shared" si="3"/>
        <v/>
      </c>
      <c r="N104" s="64" t="str">
        <f>IF(登録管理!N104="","",登録管理!N104)</f>
        <v/>
      </c>
      <c r="O104" s="17">
        <f t="shared" si="4"/>
        <v>0</v>
      </c>
      <c r="P104" s="17">
        <f t="shared" si="5"/>
        <v>0</v>
      </c>
    </row>
    <row r="105" spans="1:16" ht="14.25" customHeight="1" x14ac:dyDescent="0.2">
      <c r="A105" s="25">
        <v>90</v>
      </c>
      <c r="B105" s="76" t="str">
        <f>IF(登録管理!C105="","",登録管理!C105)</f>
        <v/>
      </c>
      <c r="C105" s="76" t="str">
        <f>IF(登録管理!D105="","",登録管理!D105)</f>
        <v/>
      </c>
      <c r="D105" s="76" t="str">
        <f>IF(登録管理!E105="","",登録管理!E105)</f>
        <v/>
      </c>
      <c r="E105" s="201" t="str">
        <f>IF(AND(登録管理!F105="",登録管理!G105=""),"",登録管理!F105 &amp; "　" &amp; 登録管理!G105)</f>
        <v/>
      </c>
      <c r="F105" s="202"/>
      <c r="G105" s="77" t="str">
        <f>IF(登録管理!J105="","",登録管理!J105)</f>
        <v/>
      </c>
      <c r="H105" s="76"/>
      <c r="I105" s="76"/>
      <c r="J105" s="114"/>
      <c r="K105" s="76"/>
      <c r="L105" s="103"/>
      <c r="M105" s="56" t="str">
        <f t="shared" si="3"/>
        <v/>
      </c>
      <c r="N105" s="64" t="str">
        <f>IF(登録管理!N105="","",登録管理!N105)</f>
        <v/>
      </c>
      <c r="O105" s="17">
        <f t="shared" si="4"/>
        <v>0</v>
      </c>
      <c r="P105" s="17">
        <f t="shared" si="5"/>
        <v>0</v>
      </c>
    </row>
    <row r="106" spans="1:16" ht="14.25" customHeight="1" x14ac:dyDescent="0.2">
      <c r="A106" s="25">
        <v>91</v>
      </c>
      <c r="B106" s="76" t="str">
        <f>IF(登録管理!C106="","",登録管理!C106)</f>
        <v/>
      </c>
      <c r="C106" s="76" t="str">
        <f>IF(登録管理!D106="","",登録管理!D106)</f>
        <v/>
      </c>
      <c r="D106" s="76" t="str">
        <f>IF(登録管理!E106="","",登録管理!E106)</f>
        <v/>
      </c>
      <c r="E106" s="201" t="str">
        <f>IF(AND(登録管理!F106="",登録管理!G106=""),"",登録管理!F106 &amp; "　" &amp; 登録管理!G106)</f>
        <v/>
      </c>
      <c r="F106" s="202"/>
      <c r="G106" s="77" t="str">
        <f>IF(登録管理!J106="","",登録管理!J106)</f>
        <v/>
      </c>
      <c r="H106" s="76"/>
      <c r="I106" s="76"/>
      <c r="J106" s="114"/>
      <c r="K106" s="76"/>
      <c r="L106" s="103"/>
      <c r="M106" s="56" t="str">
        <f t="shared" si="3"/>
        <v/>
      </c>
      <c r="N106" s="64" t="str">
        <f>IF(登録管理!N106="","",登録管理!N106)</f>
        <v/>
      </c>
      <c r="O106" s="17">
        <f t="shared" si="4"/>
        <v>0</v>
      </c>
      <c r="P106" s="17">
        <f t="shared" si="5"/>
        <v>0</v>
      </c>
    </row>
    <row r="107" spans="1:16" ht="14.25" customHeight="1" x14ac:dyDescent="0.2">
      <c r="A107" s="25">
        <v>92</v>
      </c>
      <c r="B107" s="76" t="str">
        <f>IF(登録管理!C107="","",登録管理!C107)</f>
        <v/>
      </c>
      <c r="C107" s="76" t="str">
        <f>IF(登録管理!D107="","",登録管理!D107)</f>
        <v/>
      </c>
      <c r="D107" s="76" t="str">
        <f>IF(登録管理!E107="","",登録管理!E107)</f>
        <v/>
      </c>
      <c r="E107" s="201" t="str">
        <f>IF(AND(登録管理!F107="",登録管理!G107=""),"",登録管理!F107 &amp; "　" &amp; 登録管理!G107)</f>
        <v/>
      </c>
      <c r="F107" s="202"/>
      <c r="G107" s="77" t="str">
        <f>IF(登録管理!J107="","",登録管理!J107)</f>
        <v/>
      </c>
      <c r="H107" s="76"/>
      <c r="I107" s="76"/>
      <c r="J107" s="114"/>
      <c r="K107" s="76"/>
      <c r="L107" s="103"/>
      <c r="M107" s="56" t="str">
        <f t="shared" si="3"/>
        <v/>
      </c>
      <c r="N107" s="64" t="str">
        <f>IF(登録管理!N107="","",登録管理!N107)</f>
        <v/>
      </c>
      <c r="O107" s="17">
        <f t="shared" si="4"/>
        <v>0</v>
      </c>
      <c r="P107" s="17">
        <f t="shared" si="5"/>
        <v>0</v>
      </c>
    </row>
    <row r="108" spans="1:16" ht="14.25" customHeight="1" x14ac:dyDescent="0.2">
      <c r="A108" s="25">
        <v>93</v>
      </c>
      <c r="B108" s="76" t="str">
        <f>IF(登録管理!C108="","",登録管理!C108)</f>
        <v/>
      </c>
      <c r="C108" s="76" t="str">
        <f>IF(登録管理!D108="","",登録管理!D108)</f>
        <v/>
      </c>
      <c r="D108" s="76" t="str">
        <f>IF(登録管理!E108="","",登録管理!E108)</f>
        <v/>
      </c>
      <c r="E108" s="201" t="str">
        <f>IF(AND(登録管理!F108="",登録管理!G108=""),"",登録管理!F108 &amp; "　" &amp; 登録管理!G108)</f>
        <v/>
      </c>
      <c r="F108" s="202"/>
      <c r="G108" s="77" t="str">
        <f>IF(登録管理!J108="","",登録管理!J108)</f>
        <v/>
      </c>
      <c r="H108" s="76"/>
      <c r="I108" s="76"/>
      <c r="J108" s="114"/>
      <c r="K108" s="76"/>
      <c r="L108" s="103"/>
      <c r="M108" s="56" t="str">
        <f t="shared" si="3"/>
        <v/>
      </c>
      <c r="N108" s="64" t="str">
        <f>IF(登録管理!N108="","",登録管理!N108)</f>
        <v/>
      </c>
      <c r="O108" s="17">
        <f t="shared" si="4"/>
        <v>0</v>
      </c>
      <c r="P108" s="17">
        <f t="shared" si="5"/>
        <v>0</v>
      </c>
    </row>
    <row r="109" spans="1:16" ht="14.25" customHeight="1" x14ac:dyDescent="0.2">
      <c r="A109" s="25">
        <v>94</v>
      </c>
      <c r="B109" s="76" t="str">
        <f>IF(登録管理!C109="","",登録管理!C109)</f>
        <v/>
      </c>
      <c r="C109" s="76" t="str">
        <f>IF(登録管理!D109="","",登録管理!D109)</f>
        <v/>
      </c>
      <c r="D109" s="76" t="str">
        <f>IF(登録管理!E109="","",登録管理!E109)</f>
        <v/>
      </c>
      <c r="E109" s="201" t="str">
        <f>IF(AND(登録管理!F109="",登録管理!G109=""),"",登録管理!F109 &amp; "　" &amp; 登録管理!G109)</f>
        <v/>
      </c>
      <c r="F109" s="202"/>
      <c r="G109" s="77" t="str">
        <f>IF(登録管理!J109="","",登録管理!J109)</f>
        <v/>
      </c>
      <c r="H109" s="76"/>
      <c r="I109" s="76"/>
      <c r="J109" s="114"/>
      <c r="K109" s="76"/>
      <c r="L109" s="103"/>
      <c r="M109" s="56" t="str">
        <f t="shared" si="3"/>
        <v/>
      </c>
      <c r="N109" s="64" t="str">
        <f>IF(登録管理!N109="","",登録管理!N109)</f>
        <v/>
      </c>
      <c r="O109" s="17">
        <f t="shared" si="4"/>
        <v>0</v>
      </c>
      <c r="P109" s="17">
        <f t="shared" si="5"/>
        <v>0</v>
      </c>
    </row>
    <row r="110" spans="1:16" ht="14.25" customHeight="1" x14ac:dyDescent="0.2">
      <c r="A110" s="25">
        <v>95</v>
      </c>
      <c r="B110" s="76" t="str">
        <f>IF(登録管理!C110="","",登録管理!C110)</f>
        <v/>
      </c>
      <c r="C110" s="76" t="str">
        <f>IF(登録管理!D110="","",登録管理!D110)</f>
        <v/>
      </c>
      <c r="D110" s="76" t="str">
        <f>IF(登録管理!E110="","",登録管理!E110)</f>
        <v/>
      </c>
      <c r="E110" s="201" t="str">
        <f>IF(AND(登録管理!F110="",登録管理!G110=""),"",登録管理!F110 &amp; "　" &amp; 登録管理!G110)</f>
        <v/>
      </c>
      <c r="F110" s="202"/>
      <c r="G110" s="77" t="str">
        <f>IF(登録管理!J110="","",登録管理!J110)</f>
        <v/>
      </c>
      <c r="H110" s="76"/>
      <c r="I110" s="76"/>
      <c r="J110" s="114"/>
      <c r="K110" s="76"/>
      <c r="L110" s="103"/>
      <c r="M110" s="56" t="str">
        <f t="shared" si="3"/>
        <v/>
      </c>
      <c r="N110" s="64" t="str">
        <f>IF(登録管理!N110="","",登録管理!N110)</f>
        <v/>
      </c>
      <c r="O110" s="17">
        <f t="shared" si="4"/>
        <v>0</v>
      </c>
      <c r="P110" s="17">
        <f t="shared" si="5"/>
        <v>0</v>
      </c>
    </row>
    <row r="111" spans="1:16" ht="14.25" customHeight="1" x14ac:dyDescent="0.2">
      <c r="A111" s="25">
        <v>96</v>
      </c>
      <c r="B111" s="76" t="str">
        <f>IF(登録管理!C111="","",登録管理!C111)</f>
        <v/>
      </c>
      <c r="C111" s="76" t="str">
        <f>IF(登録管理!D111="","",登録管理!D111)</f>
        <v/>
      </c>
      <c r="D111" s="76" t="str">
        <f>IF(登録管理!E111="","",登録管理!E111)</f>
        <v/>
      </c>
      <c r="E111" s="201" t="str">
        <f>IF(AND(登録管理!F111="",登録管理!G111=""),"",登録管理!F111 &amp; "　" &amp; 登録管理!G111)</f>
        <v/>
      </c>
      <c r="F111" s="202"/>
      <c r="G111" s="77" t="str">
        <f>IF(登録管理!J111="","",登録管理!J111)</f>
        <v/>
      </c>
      <c r="H111" s="76"/>
      <c r="I111" s="76"/>
      <c r="J111" s="114"/>
      <c r="K111" s="76"/>
      <c r="L111" s="103"/>
      <c r="M111" s="56" t="str">
        <f t="shared" si="3"/>
        <v/>
      </c>
      <c r="N111" s="64" t="str">
        <f>IF(登録管理!N111="","",登録管理!N111)</f>
        <v/>
      </c>
      <c r="O111" s="17">
        <f t="shared" si="4"/>
        <v>0</v>
      </c>
      <c r="P111" s="17">
        <f t="shared" si="5"/>
        <v>0</v>
      </c>
    </row>
    <row r="112" spans="1:16" ht="14.25" customHeight="1" x14ac:dyDescent="0.2">
      <c r="A112" s="25">
        <v>97</v>
      </c>
      <c r="B112" s="76" t="str">
        <f>IF(登録管理!C112="","",登録管理!C112)</f>
        <v/>
      </c>
      <c r="C112" s="76" t="str">
        <f>IF(登録管理!D112="","",登録管理!D112)</f>
        <v/>
      </c>
      <c r="D112" s="76" t="str">
        <f>IF(登録管理!E112="","",登録管理!E112)</f>
        <v/>
      </c>
      <c r="E112" s="201" t="str">
        <f>IF(AND(登録管理!F112="",登録管理!G112=""),"",登録管理!F112 &amp; "　" &amp; 登録管理!G112)</f>
        <v/>
      </c>
      <c r="F112" s="202"/>
      <c r="G112" s="77" t="str">
        <f>IF(登録管理!J112="","",登録管理!J112)</f>
        <v/>
      </c>
      <c r="H112" s="76"/>
      <c r="I112" s="76"/>
      <c r="J112" s="114"/>
      <c r="K112" s="76"/>
      <c r="L112" s="103"/>
      <c r="M112" s="56" t="str">
        <f t="shared" si="3"/>
        <v/>
      </c>
      <c r="N112" s="64" t="str">
        <f>IF(登録管理!N112="","",登録管理!N112)</f>
        <v/>
      </c>
      <c r="O112" s="17">
        <f t="shared" si="4"/>
        <v>0</v>
      </c>
      <c r="P112" s="17">
        <f t="shared" si="5"/>
        <v>0</v>
      </c>
    </row>
    <row r="113" spans="1:16" ht="14.25" customHeight="1" x14ac:dyDescent="0.2">
      <c r="A113" s="25">
        <v>98</v>
      </c>
      <c r="B113" s="76" t="str">
        <f>IF(登録管理!C113="","",登録管理!C113)</f>
        <v/>
      </c>
      <c r="C113" s="76" t="str">
        <f>IF(登録管理!D113="","",登録管理!D113)</f>
        <v/>
      </c>
      <c r="D113" s="76" t="str">
        <f>IF(登録管理!E113="","",登録管理!E113)</f>
        <v/>
      </c>
      <c r="E113" s="201" t="str">
        <f>IF(AND(登録管理!F113="",登録管理!G113=""),"",登録管理!F113 &amp; "　" &amp; 登録管理!G113)</f>
        <v/>
      </c>
      <c r="F113" s="202"/>
      <c r="G113" s="77" t="str">
        <f>IF(登録管理!J113="","",登録管理!J113)</f>
        <v/>
      </c>
      <c r="H113" s="76"/>
      <c r="I113" s="76"/>
      <c r="J113" s="114"/>
      <c r="K113" s="76"/>
      <c r="L113" s="103"/>
      <c r="M113" s="56" t="str">
        <f t="shared" si="3"/>
        <v/>
      </c>
      <c r="N113" s="64" t="str">
        <f>IF(登録管理!N113="","",登録管理!N113)</f>
        <v/>
      </c>
      <c r="O113" s="17">
        <f t="shared" si="4"/>
        <v>0</v>
      </c>
      <c r="P113" s="17">
        <f t="shared" si="5"/>
        <v>0</v>
      </c>
    </row>
    <row r="114" spans="1:16" ht="14.25" customHeight="1" x14ac:dyDescent="0.2">
      <c r="A114" s="25">
        <v>99</v>
      </c>
      <c r="B114" s="76" t="str">
        <f>IF(登録管理!C114="","",登録管理!C114)</f>
        <v/>
      </c>
      <c r="C114" s="76" t="str">
        <f>IF(登録管理!D114="","",登録管理!D114)</f>
        <v/>
      </c>
      <c r="D114" s="76" t="str">
        <f>IF(登録管理!E114="","",登録管理!E114)</f>
        <v/>
      </c>
      <c r="E114" s="201" t="str">
        <f>IF(AND(登録管理!F114="",登録管理!G114=""),"",登録管理!F114 &amp; "　" &amp; 登録管理!G114)</f>
        <v/>
      </c>
      <c r="F114" s="202"/>
      <c r="G114" s="77" t="str">
        <f>IF(登録管理!J114="","",登録管理!J114)</f>
        <v/>
      </c>
      <c r="H114" s="76"/>
      <c r="I114" s="76"/>
      <c r="J114" s="114"/>
      <c r="K114" s="76"/>
      <c r="L114" s="103"/>
      <c r="M114" s="56" t="str">
        <f t="shared" si="3"/>
        <v/>
      </c>
      <c r="N114" s="64" t="str">
        <f>IF(登録管理!N114="","",登録管理!N114)</f>
        <v/>
      </c>
      <c r="O114" s="17">
        <f t="shared" si="4"/>
        <v>0</v>
      </c>
      <c r="P114" s="17">
        <f t="shared" si="5"/>
        <v>0</v>
      </c>
    </row>
    <row r="115" spans="1:16" ht="14.25" customHeight="1" x14ac:dyDescent="0.2">
      <c r="A115" s="25">
        <v>100</v>
      </c>
      <c r="B115" s="76" t="str">
        <f>IF(登録管理!C115="","",登録管理!C115)</f>
        <v/>
      </c>
      <c r="C115" s="76" t="str">
        <f>IF(登録管理!D115="","",登録管理!D115)</f>
        <v/>
      </c>
      <c r="D115" s="76" t="str">
        <f>IF(登録管理!E115="","",登録管理!E115)</f>
        <v/>
      </c>
      <c r="E115" s="201" t="str">
        <f>IF(AND(登録管理!F115="",登録管理!G115=""),"",登録管理!F115 &amp; "　" &amp; 登録管理!G115)</f>
        <v/>
      </c>
      <c r="F115" s="202"/>
      <c r="G115" s="77" t="str">
        <f>IF(登録管理!J115="","",登録管理!J115)</f>
        <v/>
      </c>
      <c r="H115" s="76"/>
      <c r="I115" s="76"/>
      <c r="J115" s="114"/>
      <c r="K115" s="76"/>
      <c r="L115" s="103"/>
      <c r="M115" s="56" t="str">
        <f t="shared" si="3"/>
        <v/>
      </c>
      <c r="N115" s="64" t="str">
        <f>IF(登録管理!N115="","",登録管理!N115)</f>
        <v/>
      </c>
      <c r="O115" s="17">
        <f t="shared" si="4"/>
        <v>0</v>
      </c>
      <c r="P115" s="17">
        <f t="shared" si="5"/>
        <v>0</v>
      </c>
    </row>
  </sheetData>
  <sheetProtection formatCells="0" formatColumns="0" formatRows="0" insertColumns="0" insertRows="0" deleteColumns="0" deleteRows="0"/>
  <protectedRanges>
    <protectedRange sqref="I9:L11" name="範囲2"/>
    <protectedRange sqref="H16:J115" name="範囲1"/>
    <protectedRange sqref="I4" name="範囲6"/>
    <protectedRange sqref="I9:L11" name="範囲3"/>
    <protectedRange sqref="H16:L115" name="範囲4"/>
  </protectedRanges>
  <mergeCells count="125">
    <mergeCell ref="A1:G1"/>
    <mergeCell ref="A2:G2"/>
    <mergeCell ref="D7:D9"/>
    <mergeCell ref="E7:E9"/>
    <mergeCell ref="F7:F9"/>
    <mergeCell ref="C3:H3"/>
    <mergeCell ref="C4:H4"/>
    <mergeCell ref="I1:P1"/>
    <mergeCell ref="M14:M15"/>
    <mergeCell ref="N14:N15"/>
    <mergeCell ref="I7:J7"/>
    <mergeCell ref="K7:L7"/>
    <mergeCell ref="H14:L14"/>
    <mergeCell ref="H7:H11"/>
    <mergeCell ref="E10:E12"/>
    <mergeCell ref="F10:F12"/>
    <mergeCell ref="E14:F15"/>
    <mergeCell ref="E19:F19"/>
    <mergeCell ref="G14:G15"/>
    <mergeCell ref="C14:D14"/>
    <mergeCell ref="A3:B3"/>
    <mergeCell ref="A4:B4"/>
    <mergeCell ref="B14:B15"/>
    <mergeCell ref="A14:A15"/>
    <mergeCell ref="E18:F18"/>
    <mergeCell ref="C7:C12"/>
    <mergeCell ref="D10:D12"/>
    <mergeCell ref="E17:F17"/>
    <mergeCell ref="E16:F16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7:F67"/>
    <mergeCell ref="E56:F56"/>
    <mergeCell ref="E57:F57"/>
    <mergeCell ref="E58:F58"/>
    <mergeCell ref="E59:F59"/>
    <mergeCell ref="E60:F60"/>
    <mergeCell ref="E61:F61"/>
    <mergeCell ref="E74:F74"/>
    <mergeCell ref="E75:F75"/>
    <mergeCell ref="E76:F76"/>
    <mergeCell ref="E77:F77"/>
    <mergeCell ref="E78:F78"/>
    <mergeCell ref="E79:F79"/>
    <mergeCell ref="E68:F68"/>
    <mergeCell ref="E69:F69"/>
    <mergeCell ref="E70:F70"/>
    <mergeCell ref="E71:F71"/>
    <mergeCell ref="E72:F72"/>
    <mergeCell ref="E73:F73"/>
    <mergeCell ref="E86:F86"/>
    <mergeCell ref="E87:F87"/>
    <mergeCell ref="E88:F88"/>
    <mergeCell ref="E89:F89"/>
    <mergeCell ref="E90:F90"/>
    <mergeCell ref="E91:F91"/>
    <mergeCell ref="E80:F80"/>
    <mergeCell ref="E81:F81"/>
    <mergeCell ref="E82:F82"/>
    <mergeCell ref="E83:F83"/>
    <mergeCell ref="E84:F84"/>
    <mergeCell ref="E85:F85"/>
    <mergeCell ref="E98:F98"/>
    <mergeCell ref="E99:F99"/>
    <mergeCell ref="E111:F111"/>
    <mergeCell ref="E112:F112"/>
    <mergeCell ref="E100:F100"/>
    <mergeCell ref="E101:F101"/>
    <mergeCell ref="E102:F102"/>
    <mergeCell ref="E103:F103"/>
    <mergeCell ref="E92:F92"/>
    <mergeCell ref="E93:F93"/>
    <mergeCell ref="E94:F94"/>
    <mergeCell ref="E95:F95"/>
    <mergeCell ref="E96:F96"/>
    <mergeCell ref="E97:F97"/>
    <mergeCell ref="E114:F114"/>
    <mergeCell ref="E115:F115"/>
    <mergeCell ref="E104:F104"/>
    <mergeCell ref="E113:F113"/>
    <mergeCell ref="E105:F105"/>
    <mergeCell ref="E106:F106"/>
    <mergeCell ref="E107:F107"/>
    <mergeCell ref="E108:F108"/>
    <mergeCell ref="E109:F109"/>
    <mergeCell ref="E110:F110"/>
  </mergeCells>
  <phoneticPr fontId="2"/>
  <dataValidations count="9">
    <dataValidation type="list" showInputMessage="1" showErrorMessage="1" errorTitle="大会申込" error="コンボボックスの中から選択して下さい。" sqref="H16:H115" xr:uid="{00000000-0002-0000-0100-000000000000}">
      <formula1>IF(B16="男子",男子種目,IF(B16="女子",女子種目))</formula1>
    </dataValidation>
    <dataValidation type="list" showInputMessage="1" showErrorMessage="1" errorTitle="大会申込" error="コンボボックスの中から選択して下さい。" sqref="L16:L115" xr:uid="{00000000-0002-0000-0100-000001000000}">
      <formula1>IF(B16="男子",男子4×400mRﾒﾝﾊﾞｰ,IF(B16="女子",女子4×400mRﾒﾝﾊﾞｰ))</formula1>
    </dataValidation>
    <dataValidation type="list" showInputMessage="1" showErrorMessage="1" errorTitle="大会申込" error="コンボボックスから選択して下さい。" sqref="I9:I11" xr:uid="{00000000-0002-0000-0100-000002000000}">
      <formula1>男子4×100mR</formula1>
    </dataValidation>
    <dataValidation type="list" showInputMessage="1" showErrorMessage="1" errorTitle="大会申込" error="コンボボックスから選択して下さい。" sqref="J9:J11" xr:uid="{00000000-0002-0000-0100-000003000000}">
      <formula1>男子4×400mR</formula1>
    </dataValidation>
    <dataValidation type="list" showInputMessage="1" showErrorMessage="1" errorTitle="大会申込" error="コンボボックスから選択して下さい。" sqref="K9:K11" xr:uid="{00000000-0002-0000-0100-000004000000}">
      <formula1>女子4×100mR</formula1>
    </dataValidation>
    <dataValidation type="list" showInputMessage="1" showErrorMessage="1" errorTitle="大会申込" error="コンボボックスから選択して下さい。" sqref="L9:L11" xr:uid="{00000000-0002-0000-0100-000005000000}">
      <formula1>女子4×400mR</formula1>
    </dataValidation>
    <dataValidation type="list" showInputMessage="1" showErrorMessage="1" errorTitle="大会申込" error="コンボボックスの中から選択して下さい。" promptTitle="申込み種目入力エラー" prompt="２種目以上の申込みはできません。" sqref="J16:J115" xr:uid="{00000000-0002-0000-0100-000006000000}">
      <formula1>小学23</formula1>
    </dataValidation>
    <dataValidation type="list" showInputMessage="1" showErrorMessage="1" errorTitle="大会申込" error="コンボボックスの中から選択して下さい。" sqref="K16:K115" xr:uid="{00000000-0002-0000-0100-000007000000}">
      <formula1>IF(B16="男子",IF($I$9="",小学23,男子4×100mRﾒﾝﾊﾞｰ),IF(B16="女子",IF($K$9="",小学23,女子4×100mRﾒﾝﾊﾞｰ)))</formula1>
    </dataValidation>
    <dataValidation type="list" showInputMessage="1" showErrorMessage="1" errorTitle="大会申込" error="コンボボックスの中から選択して下さい。" sqref="I16:I115" xr:uid="{00000000-0002-0000-0100-000008000000}">
      <formula1>IF(B16="男子",男子種目,IF(B16="女子",女子種目))</formula1>
    </dataValidation>
  </dataValidations>
  <hyperlinks>
    <hyperlink ref="I1" r:id="rId1" xr:uid="{AE254181-2F08-40A3-997F-853154487D59}"/>
  </hyperlinks>
  <pageMargins left="0.59055118110236227" right="0.39370078740157483" top="0.39370078740157483" bottom="0.39370078740157483" header="0.51181102362204722" footer="0.51181102362204722"/>
  <pageSetup paperSize="9" orientation="landscape" horizontalDpi="4294967293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6"/>
  <sheetViews>
    <sheetView zoomScale="85" zoomScaleNormal="85" workbookViewId="0">
      <selection activeCell="J2" sqref="J2:N2"/>
    </sheetView>
  </sheetViews>
  <sheetFormatPr defaultColWidth="9" defaultRowHeight="10.8" x14ac:dyDescent="0.2"/>
  <cols>
    <col min="1" max="1" width="9.6640625" style="17" customWidth="1"/>
    <col min="2" max="2" width="13.6640625" style="17" customWidth="1"/>
    <col min="3" max="3" width="5.88671875" style="17" customWidth="1"/>
    <col min="4" max="4" width="8.109375" style="17" customWidth="1"/>
    <col min="5" max="5" width="9.6640625" style="17" customWidth="1"/>
    <col min="6" max="6" width="13.6640625" style="17" customWidth="1"/>
    <col min="7" max="7" width="5.88671875" style="17" customWidth="1"/>
    <col min="8" max="8" width="8.109375" style="17" customWidth="1"/>
    <col min="9" max="10" width="9.88671875" style="17" customWidth="1"/>
    <col min="11" max="11" width="17.44140625" style="17" customWidth="1"/>
    <col min="12" max="12" width="4.44140625" style="17" customWidth="1"/>
    <col min="13" max="13" width="2.33203125" style="17" customWidth="1"/>
    <col min="14" max="14" width="5" style="17" customWidth="1"/>
    <col min="15" max="16384" width="9" style="17"/>
  </cols>
  <sheetData>
    <row r="1" spans="1:14" ht="19.8" thickBot="1" x14ac:dyDescent="0.25">
      <c r="A1" s="75" t="s">
        <v>106</v>
      </c>
      <c r="B1" s="157" t="s">
        <v>665</v>
      </c>
      <c r="C1" s="158"/>
      <c r="D1" s="158"/>
      <c r="E1" s="158"/>
      <c r="F1" s="158"/>
      <c r="G1" s="123"/>
      <c r="H1" s="123"/>
      <c r="I1" s="123"/>
      <c r="J1" s="123"/>
      <c r="K1" s="123"/>
      <c r="L1" s="123"/>
      <c r="M1" s="123"/>
    </row>
    <row r="2" spans="1:14" ht="14.25" customHeight="1" thickTop="1" x14ac:dyDescent="0.2">
      <c r="A2" s="155" t="s">
        <v>71</v>
      </c>
      <c r="B2" s="156"/>
      <c r="C2" s="159" t="s">
        <v>658</v>
      </c>
      <c r="D2" s="160"/>
      <c r="E2" s="160"/>
      <c r="F2" s="161"/>
      <c r="G2" s="151" t="s">
        <v>82</v>
      </c>
      <c r="H2" s="151"/>
      <c r="I2" s="151"/>
      <c r="J2" s="159" t="str">
        <f>IF(申込記入表!C3="","",申込記入表!C3)</f>
        <v>第48回青森県スポーツ少年団フェスティバル陸上競技会</v>
      </c>
      <c r="K2" s="160"/>
      <c r="L2" s="160"/>
      <c r="M2" s="160"/>
      <c r="N2" s="165"/>
    </row>
    <row r="3" spans="1:14" x14ac:dyDescent="0.2">
      <c r="A3" s="171" t="s">
        <v>70</v>
      </c>
      <c r="B3" s="172"/>
      <c r="C3" s="162" t="str">
        <f>IF(登録管理!D3="","",登録管理!D3)</f>
        <v/>
      </c>
      <c r="D3" s="163"/>
      <c r="E3" s="163"/>
      <c r="F3" s="164"/>
      <c r="G3" s="152" t="s">
        <v>83</v>
      </c>
      <c r="H3" s="152"/>
      <c r="I3" s="152"/>
      <c r="J3" s="131" t="str">
        <f>IF(登録管理!D8="","",登録管理!D8)</f>
        <v/>
      </c>
      <c r="K3" s="131"/>
      <c r="L3" s="131"/>
      <c r="M3" s="131"/>
      <c r="N3" s="166"/>
    </row>
    <row r="4" spans="1:14" x14ac:dyDescent="0.2">
      <c r="A4" s="173" t="s">
        <v>69</v>
      </c>
      <c r="B4" s="174"/>
      <c r="C4" s="131" t="str">
        <f>IF(登録管理!D6="","",登録管理!D6)</f>
        <v/>
      </c>
      <c r="D4" s="131"/>
      <c r="E4" s="131"/>
      <c r="F4" s="131"/>
      <c r="G4" s="152" t="s">
        <v>81</v>
      </c>
      <c r="H4" s="152"/>
      <c r="I4" s="152"/>
      <c r="J4" s="131" t="str">
        <f>IF(登録管理!D12="","",登録管理!D12)</f>
        <v/>
      </c>
      <c r="K4" s="131"/>
      <c r="L4" s="131"/>
      <c r="M4" s="131"/>
      <c r="N4" s="166"/>
    </row>
    <row r="5" spans="1:14" x14ac:dyDescent="0.2">
      <c r="A5" s="173" t="s">
        <v>68</v>
      </c>
      <c r="B5" s="174"/>
      <c r="C5" s="131" t="str">
        <f>IF(登録管理!D11="","",登録管理!D11)</f>
        <v/>
      </c>
      <c r="D5" s="131"/>
      <c r="E5" s="131"/>
      <c r="F5" s="131"/>
      <c r="G5" s="152" t="s">
        <v>84</v>
      </c>
      <c r="H5" s="152"/>
      <c r="I5" s="152"/>
      <c r="J5" s="131" t="str">
        <f>IF(登録管理!D7="","",登録管理!D7)</f>
        <v/>
      </c>
      <c r="K5" s="131"/>
      <c r="L5" s="131"/>
      <c r="M5" s="131"/>
      <c r="N5" s="166"/>
    </row>
    <row r="6" spans="1:14" ht="13.5" customHeight="1" x14ac:dyDescent="0.2">
      <c r="A6" s="127" t="s">
        <v>42</v>
      </c>
      <c r="B6" s="49" t="s">
        <v>65</v>
      </c>
      <c r="C6" s="48">
        <f>SUM(C17:C61)</f>
        <v>0</v>
      </c>
      <c r="D6" s="38" t="s">
        <v>67</v>
      </c>
      <c r="E6" s="70">
        <f>K7</f>
        <v>0</v>
      </c>
      <c r="F6" s="57">
        <f t="shared" ref="F6:F13" si="0">C6*E6</f>
        <v>0</v>
      </c>
      <c r="G6" s="130">
        <f>SUM(F6:F7)</f>
        <v>0</v>
      </c>
      <c r="H6" s="130"/>
      <c r="I6" s="170" t="s">
        <v>73</v>
      </c>
      <c r="J6" s="170"/>
      <c r="K6" s="178" t="s">
        <v>79</v>
      </c>
      <c r="L6" s="179"/>
      <c r="M6" s="180"/>
      <c r="N6" s="69" t="s">
        <v>77</v>
      </c>
    </row>
    <row r="7" spans="1:14" ht="13.5" customHeight="1" x14ac:dyDescent="0.2">
      <c r="A7" s="127"/>
      <c r="B7" s="49" t="s">
        <v>53</v>
      </c>
      <c r="C7" s="48">
        <f>C62+C66</f>
        <v>0</v>
      </c>
      <c r="D7" s="38" t="s">
        <v>67</v>
      </c>
      <c r="E7" s="70">
        <f>K8</f>
        <v>0</v>
      </c>
      <c r="F7" s="58">
        <f t="shared" si="0"/>
        <v>0</v>
      </c>
      <c r="G7" s="130"/>
      <c r="H7" s="130"/>
      <c r="I7" s="128" t="s">
        <v>74</v>
      </c>
      <c r="J7" s="128"/>
      <c r="K7" s="117">
        <v>0</v>
      </c>
      <c r="L7" s="118"/>
      <c r="M7" s="119"/>
      <c r="N7" s="68" t="s">
        <v>77</v>
      </c>
    </row>
    <row r="8" spans="1:14" ht="13.5" customHeight="1" x14ac:dyDescent="0.2">
      <c r="A8" s="167" t="s">
        <v>43</v>
      </c>
      <c r="B8" s="50" t="s">
        <v>65</v>
      </c>
      <c r="C8" s="37">
        <f>SUM(G17:G61)</f>
        <v>0</v>
      </c>
      <c r="D8" s="39" t="s">
        <v>67</v>
      </c>
      <c r="E8" s="71">
        <f>K7</f>
        <v>0</v>
      </c>
      <c r="F8" s="59">
        <f t="shared" si="0"/>
        <v>0</v>
      </c>
      <c r="G8" s="177">
        <f>SUM(F8:F9)</f>
        <v>0</v>
      </c>
      <c r="H8" s="177"/>
      <c r="I8" s="128" t="s">
        <v>75</v>
      </c>
      <c r="J8" s="128"/>
      <c r="K8" s="117">
        <v>0</v>
      </c>
      <c r="L8" s="118"/>
      <c r="M8" s="119"/>
      <c r="N8" s="68" t="s">
        <v>77</v>
      </c>
    </row>
    <row r="9" spans="1:14" ht="13.5" customHeight="1" x14ac:dyDescent="0.2">
      <c r="A9" s="167"/>
      <c r="B9" s="50" t="s">
        <v>53</v>
      </c>
      <c r="C9" s="37">
        <f>G62+G66</f>
        <v>0</v>
      </c>
      <c r="D9" s="39" t="s">
        <v>67</v>
      </c>
      <c r="E9" s="71">
        <f>K8</f>
        <v>0</v>
      </c>
      <c r="F9" s="59">
        <f t="shared" si="0"/>
        <v>0</v>
      </c>
      <c r="G9" s="177"/>
      <c r="H9" s="177"/>
      <c r="I9" s="128" t="s">
        <v>102</v>
      </c>
      <c r="J9" s="128"/>
      <c r="K9" s="120">
        <v>500</v>
      </c>
      <c r="L9" s="121"/>
      <c r="M9" s="122"/>
      <c r="N9" s="68" t="s">
        <v>77</v>
      </c>
    </row>
    <row r="10" spans="1:14" ht="13.5" customHeight="1" x14ac:dyDescent="0.2">
      <c r="A10" s="168" t="s">
        <v>72</v>
      </c>
      <c r="B10" s="53" t="s">
        <v>65</v>
      </c>
      <c r="C10" s="54">
        <f>C6+C8</f>
        <v>0</v>
      </c>
      <c r="D10" s="55" t="s">
        <v>67</v>
      </c>
      <c r="E10" s="72">
        <f>K7</f>
        <v>0</v>
      </c>
      <c r="F10" s="60">
        <f t="shared" si="0"/>
        <v>0</v>
      </c>
      <c r="G10" s="153">
        <f>SUM(F10:F11)</f>
        <v>0</v>
      </c>
      <c r="H10" s="153"/>
      <c r="I10" s="129" t="s">
        <v>76</v>
      </c>
      <c r="J10" s="129"/>
      <c r="K10" s="124">
        <v>0</v>
      </c>
      <c r="L10" s="125"/>
      <c r="M10" s="126"/>
      <c r="N10" s="93" t="s">
        <v>77</v>
      </c>
    </row>
    <row r="11" spans="1:14" ht="13.5" customHeight="1" x14ac:dyDescent="0.2">
      <c r="A11" s="168"/>
      <c r="B11" s="53" t="s">
        <v>53</v>
      </c>
      <c r="C11" s="54">
        <f>C7+C9</f>
        <v>0</v>
      </c>
      <c r="D11" s="55" t="s">
        <v>67</v>
      </c>
      <c r="E11" s="72">
        <f>K8</f>
        <v>0</v>
      </c>
      <c r="F11" s="60">
        <f t="shared" si="0"/>
        <v>0</v>
      </c>
      <c r="G11" s="153"/>
      <c r="H11" s="153"/>
      <c r="I11" s="133"/>
      <c r="J11" s="134"/>
      <c r="K11" s="113"/>
      <c r="L11" s="135"/>
      <c r="M11" s="136"/>
      <c r="N11" s="93"/>
    </row>
    <row r="12" spans="1:14" x14ac:dyDescent="0.2">
      <c r="A12" s="168"/>
      <c r="B12" s="108" t="s">
        <v>101</v>
      </c>
      <c r="C12" s="109">
        <f>C15+G15</f>
        <v>0</v>
      </c>
      <c r="D12" s="110" t="s">
        <v>94</v>
      </c>
      <c r="E12" s="111">
        <f>K9</f>
        <v>500</v>
      </c>
      <c r="F12" s="112">
        <f t="shared" si="0"/>
        <v>0</v>
      </c>
      <c r="G12" s="154">
        <f>F12</f>
        <v>0</v>
      </c>
      <c r="H12" s="154"/>
      <c r="I12" s="137"/>
      <c r="J12" s="138"/>
      <c r="K12" s="139"/>
      <c r="L12" s="140"/>
      <c r="M12" s="141"/>
      <c r="N12" s="93"/>
    </row>
    <row r="13" spans="1:14" ht="14.25" customHeight="1" thickBot="1" x14ac:dyDescent="0.25">
      <c r="A13" s="169"/>
      <c r="B13" s="88" t="s">
        <v>66</v>
      </c>
      <c r="C13" s="89">
        <v>1</v>
      </c>
      <c r="D13" s="90" t="s">
        <v>95</v>
      </c>
      <c r="E13" s="91">
        <f>K10</f>
        <v>0</v>
      </c>
      <c r="F13" s="92">
        <f t="shared" si="0"/>
        <v>0</v>
      </c>
      <c r="G13" s="146">
        <f>F13</f>
        <v>0</v>
      </c>
      <c r="H13" s="146"/>
      <c r="I13" s="145" t="s">
        <v>78</v>
      </c>
      <c r="J13" s="145"/>
      <c r="K13" s="142">
        <f>SUM(G10:H13)</f>
        <v>0</v>
      </c>
      <c r="L13" s="143"/>
      <c r="M13" s="144"/>
      <c r="N13" s="73" t="s">
        <v>77</v>
      </c>
    </row>
    <row r="14" spans="1:14" ht="11.4" thickTop="1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</row>
    <row r="15" spans="1:14" ht="13.5" customHeight="1" x14ac:dyDescent="0.2">
      <c r="A15" s="116" t="s">
        <v>89</v>
      </c>
      <c r="B15" s="116"/>
      <c r="C15" s="131">
        <f>申込記入表!D10</f>
        <v>0</v>
      </c>
      <c r="D15" s="131"/>
      <c r="E15" s="116" t="s">
        <v>90</v>
      </c>
      <c r="F15" s="116"/>
      <c r="G15" s="131">
        <f>申込記入表!E10</f>
        <v>0</v>
      </c>
      <c r="H15" s="131"/>
      <c r="I15" s="175" t="s">
        <v>104</v>
      </c>
      <c r="J15" s="116" t="s">
        <v>105</v>
      </c>
      <c r="K15" s="116" t="s">
        <v>64</v>
      </c>
      <c r="L15" s="116" t="s">
        <v>59</v>
      </c>
      <c r="M15" s="116"/>
      <c r="N15" s="116" t="s">
        <v>63</v>
      </c>
    </row>
    <row r="16" spans="1:14" x14ac:dyDescent="0.2">
      <c r="A16" s="176" t="s">
        <v>80</v>
      </c>
      <c r="B16" s="176"/>
      <c r="C16" s="36" t="s">
        <v>62</v>
      </c>
      <c r="D16" s="36" t="s">
        <v>63</v>
      </c>
      <c r="E16" s="147" t="s">
        <v>80</v>
      </c>
      <c r="F16" s="147"/>
      <c r="G16" s="35" t="s">
        <v>62</v>
      </c>
      <c r="H16" s="35" t="s">
        <v>63</v>
      </c>
      <c r="I16" s="175"/>
      <c r="J16" s="116"/>
      <c r="K16" s="116"/>
      <c r="L16" s="116"/>
      <c r="M16" s="116"/>
      <c r="N16" s="116"/>
    </row>
    <row r="17" spans="1:14" x14ac:dyDescent="0.2">
      <c r="A17" s="132" t="str">
        <f>IF(設定!E3="","",設定!E3)</f>
        <v>男子4年100m</v>
      </c>
      <c r="B17" s="132"/>
      <c r="C17" s="52">
        <f>IF(A17="","",COUNTIF(申込記入表!$H$16:$J$115,A17))</f>
        <v>0</v>
      </c>
      <c r="D17" s="51" t="str">
        <f t="shared" ref="D17:D61" si="1">IF(A17="","",IF(C17&gt;99,"  NO","OK"))</f>
        <v>OK</v>
      </c>
      <c r="E17" s="148" t="str">
        <f>IF(設定!H3="","",設定!H3)</f>
        <v>女子4年100m</v>
      </c>
      <c r="F17" s="148"/>
      <c r="G17" s="56">
        <f>IF(E17="","",COUNTIF(申込記入表!$H$16:$J$115,E17))</f>
        <v>0</v>
      </c>
      <c r="H17" s="51" t="str">
        <f t="shared" ref="H17:H61" si="2">IF(E17="","",IF(G17&gt;99,"  NO","OK"))</f>
        <v>OK</v>
      </c>
      <c r="I17" s="66" t="str">
        <f>IF(登録管理!D16="","",登録管理!D16)</f>
        <v/>
      </c>
      <c r="J17" s="66" t="str">
        <f>IF(登録管理!E16="","",登録管理!E16)</f>
        <v/>
      </c>
      <c r="K17" s="67" t="str">
        <f>IF(AND(登録管理!F16="",登録管理!G16=""),"",登録管理!F16 &amp; "　" &amp; 登録管理!G16)</f>
        <v/>
      </c>
      <c r="L17" s="131">
        <f>IF(OR(申込記入表!M16="",申込記入表!M16=0),0,申込記入表!M16)</f>
        <v>0</v>
      </c>
      <c r="M17" s="131"/>
      <c r="N17" s="56" t="str">
        <f>IF(AND(申込記入表!K16&lt;&gt;"",申込記入表!L16&lt;&gt;""),"リレー重複",IF(K17="","",IF(L17&gt;2,"  NO","OK")))</f>
        <v/>
      </c>
    </row>
    <row r="18" spans="1:14" x14ac:dyDescent="0.2">
      <c r="A18" s="132" t="str">
        <f>IF(設定!E4="","",設定!E4)</f>
        <v>男子5年100m</v>
      </c>
      <c r="B18" s="132"/>
      <c r="C18" s="52">
        <f>IF(A18="","",COUNTIF(申込記入表!$H$16:$J$115,A18))</f>
        <v>0</v>
      </c>
      <c r="D18" s="51" t="str">
        <f t="shared" si="1"/>
        <v>OK</v>
      </c>
      <c r="E18" s="148" t="str">
        <f>IF(設定!H4="","",設定!H4)</f>
        <v>女子5年100m</v>
      </c>
      <c r="F18" s="148"/>
      <c r="G18" s="56">
        <f>IF(E18="","",COUNTIF(申込記入表!$H$16:$J$115,E18))</f>
        <v>0</v>
      </c>
      <c r="H18" s="51" t="str">
        <f t="shared" si="2"/>
        <v>OK</v>
      </c>
      <c r="I18" s="66" t="str">
        <f>IF(登録管理!D17="","",登録管理!D17)</f>
        <v/>
      </c>
      <c r="J18" s="66" t="str">
        <f>IF(登録管理!E17="","",登録管理!E17)</f>
        <v/>
      </c>
      <c r="K18" s="67" t="str">
        <f>IF(AND(登録管理!F17="",登録管理!G17=""),"",登録管理!F17 &amp; "　" &amp; 登録管理!G17)</f>
        <v/>
      </c>
      <c r="L18" s="131">
        <f>IF(OR(申込記入表!M17="",申込記入表!M17=0),0,申込記入表!M17)</f>
        <v>0</v>
      </c>
      <c r="M18" s="131"/>
      <c r="N18" s="56" t="str">
        <f>IF(AND(申込記入表!K17&lt;&gt;"",申込記入表!L17&lt;&gt;""),"リレー重複",IF(K18="","",IF(L18&gt;2,"  NO","OK")))</f>
        <v/>
      </c>
    </row>
    <row r="19" spans="1:14" x14ac:dyDescent="0.2">
      <c r="A19" s="132" t="str">
        <f>IF(設定!E5="","",設定!E5)</f>
        <v>男子6年100m</v>
      </c>
      <c r="B19" s="132"/>
      <c r="C19" s="52">
        <f>IF(A19="","",COUNTIF(申込記入表!$H$16:$J$115,A19))</f>
        <v>0</v>
      </c>
      <c r="D19" s="51" t="str">
        <f t="shared" si="1"/>
        <v>OK</v>
      </c>
      <c r="E19" s="148" t="str">
        <f>IF(設定!H5="","",設定!H5)</f>
        <v>女子6年100m</v>
      </c>
      <c r="F19" s="148"/>
      <c r="G19" s="56">
        <f>IF(E19="","",COUNTIF(申込記入表!$H$16:$J$115,E19))</f>
        <v>0</v>
      </c>
      <c r="H19" s="51" t="str">
        <f t="shared" si="2"/>
        <v>OK</v>
      </c>
      <c r="I19" s="66" t="str">
        <f>IF(登録管理!D18="","",登録管理!D18)</f>
        <v/>
      </c>
      <c r="J19" s="66" t="str">
        <f>IF(登録管理!E18="","",登録管理!E18)</f>
        <v/>
      </c>
      <c r="K19" s="67" t="str">
        <f>IF(AND(登録管理!F18="",登録管理!G18=""),"",登録管理!F18 &amp; "　" &amp; 登録管理!G18)</f>
        <v/>
      </c>
      <c r="L19" s="131">
        <f>IF(OR(申込記入表!M18="",申込記入表!M18=0),0,申込記入表!M18)</f>
        <v>0</v>
      </c>
      <c r="M19" s="131"/>
      <c r="N19" s="56" t="str">
        <f>IF(AND(申込記入表!K18&lt;&gt;"",申込記入表!L18&lt;&gt;""),"リレー重複",IF(K19="","",IF(L19&gt;2,"  NO","OK")))</f>
        <v/>
      </c>
    </row>
    <row r="20" spans="1:14" x14ac:dyDescent="0.2">
      <c r="A20" s="132" t="str">
        <f>IF(設定!E6="","",設定!E6)</f>
        <v>男子4年1500ｍ</v>
      </c>
      <c r="B20" s="132"/>
      <c r="C20" s="52">
        <f>IF(A20="","",COUNTIF(申込記入表!$H$16:$J$115,A20))</f>
        <v>0</v>
      </c>
      <c r="D20" s="51" t="str">
        <f t="shared" si="1"/>
        <v>OK</v>
      </c>
      <c r="E20" s="148" t="str">
        <f>IF(設定!H6="","",設定!H6)</f>
        <v>女子4年800ｍ</v>
      </c>
      <c r="F20" s="148"/>
      <c r="G20" s="56">
        <f>IF(E20="","",COUNTIF(申込記入表!$H$16:$J$115,E20))</f>
        <v>0</v>
      </c>
      <c r="H20" s="51" t="str">
        <f t="shared" si="2"/>
        <v>OK</v>
      </c>
      <c r="I20" s="66" t="str">
        <f>IF(登録管理!D19="","",登録管理!D19)</f>
        <v/>
      </c>
      <c r="J20" s="66" t="str">
        <f>IF(登録管理!E19="","",登録管理!E19)</f>
        <v/>
      </c>
      <c r="K20" s="67" t="str">
        <f>IF(AND(登録管理!F19="",登録管理!G19=""),"",登録管理!F19 &amp; "　" &amp; 登録管理!G19)</f>
        <v/>
      </c>
      <c r="L20" s="131">
        <f>IF(OR(申込記入表!M19="",申込記入表!M19=0),0,申込記入表!M19)</f>
        <v>0</v>
      </c>
      <c r="M20" s="131"/>
      <c r="N20" s="56" t="str">
        <f>IF(AND(申込記入表!K19&lt;&gt;"",申込記入表!L19&lt;&gt;""),"リレー重複",IF(K20="","",IF(L20&gt;2,"  NO","OK")))</f>
        <v/>
      </c>
    </row>
    <row r="21" spans="1:14" x14ac:dyDescent="0.2">
      <c r="A21" s="132" t="str">
        <f>IF(設定!E7="","",設定!E7)</f>
        <v>男子5年1500m</v>
      </c>
      <c r="B21" s="132"/>
      <c r="C21" s="52">
        <f>IF(A21="","",COUNTIF(申込記入表!$H$16:$J$115,A21))</f>
        <v>0</v>
      </c>
      <c r="D21" s="51" t="str">
        <f t="shared" si="1"/>
        <v>OK</v>
      </c>
      <c r="E21" s="148" t="str">
        <f>IF(設定!H7="","",設定!H7)</f>
        <v>女子5年800ｍ</v>
      </c>
      <c r="F21" s="148"/>
      <c r="G21" s="56">
        <f>IF(E21="","",COUNTIF(申込記入表!$H$16:$J$115,E21))</f>
        <v>0</v>
      </c>
      <c r="H21" s="51" t="str">
        <f t="shared" si="2"/>
        <v>OK</v>
      </c>
      <c r="I21" s="66" t="str">
        <f>IF(登録管理!D20="","",登録管理!D20)</f>
        <v/>
      </c>
      <c r="J21" s="66" t="str">
        <f>IF(登録管理!E20="","",登録管理!E20)</f>
        <v/>
      </c>
      <c r="K21" s="67" t="str">
        <f>IF(AND(登録管理!F20="",登録管理!G20=""),"",登録管理!F20 &amp; "　" &amp; 登録管理!G20)</f>
        <v/>
      </c>
      <c r="L21" s="131">
        <f>IF(OR(申込記入表!M20="",申込記入表!M20=0),0,申込記入表!M20)</f>
        <v>0</v>
      </c>
      <c r="M21" s="131"/>
      <c r="N21" s="56" t="str">
        <f>IF(AND(申込記入表!K20&lt;&gt;"",申込記入表!L20&lt;&gt;""),"リレー重複",IF(K21="","",IF(L21&gt;2,"  NO","OK")))</f>
        <v/>
      </c>
    </row>
    <row r="22" spans="1:14" x14ac:dyDescent="0.2">
      <c r="A22" s="132" t="str">
        <f>IF(設定!E8="","",設定!E8)</f>
        <v>男子6年1500m</v>
      </c>
      <c r="B22" s="132"/>
      <c r="C22" s="52">
        <f>IF(A22="","",COUNTIF(申込記入表!$H$16:$J$115,A22))</f>
        <v>0</v>
      </c>
      <c r="D22" s="51" t="str">
        <f t="shared" si="1"/>
        <v>OK</v>
      </c>
      <c r="E22" s="148" t="str">
        <f>IF(設定!H8="","",設定!H8)</f>
        <v>女子6年800ｍ</v>
      </c>
      <c r="F22" s="148"/>
      <c r="G22" s="56">
        <f>IF(E22="","",COUNTIF(申込記入表!$H$16:$J$115,E22))</f>
        <v>0</v>
      </c>
      <c r="H22" s="51" t="str">
        <f t="shared" si="2"/>
        <v>OK</v>
      </c>
      <c r="I22" s="66" t="str">
        <f>IF(登録管理!D21="","",登録管理!D21)</f>
        <v/>
      </c>
      <c r="J22" s="66" t="str">
        <f>IF(登録管理!E21="","",登録管理!E21)</f>
        <v/>
      </c>
      <c r="K22" s="67" t="str">
        <f>IF(AND(登録管理!F21="",登録管理!G21=""),"",登録管理!F21 &amp; "　" &amp; 登録管理!G21)</f>
        <v/>
      </c>
      <c r="L22" s="131">
        <f>IF(OR(申込記入表!M21="",申込記入表!M21=0),0,申込記入表!M21)</f>
        <v>0</v>
      </c>
      <c r="M22" s="131"/>
      <c r="N22" s="56" t="str">
        <f>IF(AND(申込記入表!K21&lt;&gt;"",申込記入表!L21&lt;&gt;""),"リレー重複",IF(K22="","",IF(L22&gt;2,"  NO","OK")))</f>
        <v/>
      </c>
    </row>
    <row r="23" spans="1:14" x14ac:dyDescent="0.2">
      <c r="A23" s="132" t="str">
        <f>IF(設定!E9="","",設定!E9)</f>
        <v>男子4年走幅跳</v>
      </c>
      <c r="B23" s="132"/>
      <c r="C23" s="52">
        <f>IF(A23="","",COUNTIF(申込記入表!$H$16:$J$115,A23))</f>
        <v>0</v>
      </c>
      <c r="D23" s="51" t="str">
        <f t="shared" si="1"/>
        <v>OK</v>
      </c>
      <c r="E23" s="148" t="str">
        <f>IF(設定!H9="","",設定!H9)</f>
        <v>女子4年走幅跳</v>
      </c>
      <c r="F23" s="148"/>
      <c r="G23" s="56">
        <f>IF(E23="","",COUNTIF(申込記入表!$H$16:$J$115,E23))</f>
        <v>0</v>
      </c>
      <c r="H23" s="51" t="str">
        <f t="shared" si="2"/>
        <v>OK</v>
      </c>
      <c r="I23" s="66" t="str">
        <f>IF(登録管理!D22="","",登録管理!D22)</f>
        <v/>
      </c>
      <c r="J23" s="66" t="str">
        <f>IF(登録管理!E22="","",登録管理!E22)</f>
        <v/>
      </c>
      <c r="K23" s="67" t="str">
        <f>IF(AND(登録管理!F22="",登録管理!G22=""),"",登録管理!F22 &amp; "　" &amp; 登録管理!G22)</f>
        <v/>
      </c>
      <c r="L23" s="131">
        <f>IF(OR(申込記入表!M22="",申込記入表!M22=0),0,申込記入表!M22)</f>
        <v>0</v>
      </c>
      <c r="M23" s="131"/>
      <c r="N23" s="56" t="str">
        <f>IF(AND(申込記入表!K22&lt;&gt;"",申込記入表!L22&lt;&gt;""),"リレー重複",IF(K23="","",IF(L23&gt;2,"  NO","OK")))</f>
        <v/>
      </c>
    </row>
    <row r="24" spans="1:14" x14ac:dyDescent="0.2">
      <c r="A24" s="132" t="str">
        <f>IF(設定!E10="","",設定!E10)</f>
        <v>男子5年走幅跳</v>
      </c>
      <c r="B24" s="132"/>
      <c r="C24" s="52">
        <f>IF(A24="","",COUNTIF(申込記入表!$H$16:$J$115,A24))</f>
        <v>0</v>
      </c>
      <c r="D24" s="51" t="str">
        <f t="shared" si="1"/>
        <v>OK</v>
      </c>
      <c r="E24" s="148" t="str">
        <f>IF(設定!H10="","",設定!H10)</f>
        <v>女子5年走幅跳</v>
      </c>
      <c r="F24" s="148"/>
      <c r="G24" s="56">
        <f>IF(E24="","",COUNTIF(申込記入表!$H$16:$J$115,E24))</f>
        <v>0</v>
      </c>
      <c r="H24" s="51" t="str">
        <f t="shared" si="2"/>
        <v>OK</v>
      </c>
      <c r="I24" s="66" t="str">
        <f>IF(登録管理!D23="","",登録管理!D23)</f>
        <v/>
      </c>
      <c r="J24" s="66" t="str">
        <f>IF(登録管理!E23="","",登録管理!E23)</f>
        <v/>
      </c>
      <c r="K24" s="67" t="str">
        <f>IF(AND(登録管理!F23="",登録管理!G23=""),"",登録管理!F23 &amp; "　" &amp; 登録管理!G23)</f>
        <v/>
      </c>
      <c r="L24" s="131">
        <f>IF(OR(申込記入表!M23="",申込記入表!M23=0),0,申込記入表!M23)</f>
        <v>0</v>
      </c>
      <c r="M24" s="131"/>
      <c r="N24" s="56" t="str">
        <f>IF(AND(申込記入表!K23&lt;&gt;"",申込記入表!L23&lt;&gt;""),"リレー重複",IF(K24="","",IF(L24&gt;2,"  NO","OK")))</f>
        <v/>
      </c>
    </row>
    <row r="25" spans="1:14" x14ac:dyDescent="0.2">
      <c r="A25" s="132" t="str">
        <f>IF(設定!E11="","",設定!E11)</f>
        <v>男子6年走幅跳</v>
      </c>
      <c r="B25" s="132"/>
      <c r="C25" s="52">
        <f>IF(A25="","",COUNTIF(申込記入表!$H$16:$J$115,A25))</f>
        <v>0</v>
      </c>
      <c r="D25" s="51" t="str">
        <f t="shared" si="1"/>
        <v>OK</v>
      </c>
      <c r="E25" s="148" t="str">
        <f>IF(設定!H11="","",設定!H11)</f>
        <v>女子6年走幅跳</v>
      </c>
      <c r="F25" s="148"/>
      <c r="G25" s="56">
        <f>IF(E25="","",COUNTIF(申込記入表!$H$16:$J$115,E25))</f>
        <v>0</v>
      </c>
      <c r="H25" s="51" t="str">
        <f t="shared" si="2"/>
        <v>OK</v>
      </c>
      <c r="I25" s="66" t="str">
        <f>IF(登録管理!D24="","",登録管理!D24)</f>
        <v/>
      </c>
      <c r="J25" s="66" t="str">
        <f>IF(登録管理!E24="","",登録管理!E24)</f>
        <v/>
      </c>
      <c r="K25" s="67" t="str">
        <f>IF(AND(登録管理!F24="",登録管理!G24=""),"",登録管理!F24 &amp; "　" &amp; 登録管理!G24)</f>
        <v/>
      </c>
      <c r="L25" s="131">
        <f>IF(OR(申込記入表!M24="",申込記入表!M24=0),0,申込記入表!M24)</f>
        <v>0</v>
      </c>
      <c r="M25" s="131"/>
      <c r="N25" s="56" t="str">
        <f>IF(AND(申込記入表!K24&lt;&gt;"",申込記入表!L24&lt;&gt;""),"リレー重複",IF(K25="","",IF(L25&gt;2,"  NO","OK")))</f>
        <v/>
      </c>
    </row>
    <row r="26" spans="1:14" x14ac:dyDescent="0.2">
      <c r="A26" s="132" t="str">
        <f>IF(設定!E12="","",設定!E12)</f>
        <v/>
      </c>
      <c r="B26" s="132"/>
      <c r="C26" s="52" t="str">
        <f>IF(A26="","",COUNTIF(申込記入表!$H$16:$J$115,A26))</f>
        <v/>
      </c>
      <c r="D26" s="51" t="str">
        <f t="shared" si="1"/>
        <v/>
      </c>
      <c r="E26" s="148" t="str">
        <f>IF(設定!H12="","",設定!H12)</f>
        <v/>
      </c>
      <c r="F26" s="148"/>
      <c r="G26" s="56" t="str">
        <f>IF(E26="","",COUNTIF(申込記入表!$H$16:$J$115,E26))</f>
        <v/>
      </c>
      <c r="H26" s="51" t="str">
        <f t="shared" si="2"/>
        <v/>
      </c>
      <c r="I26" s="66" t="str">
        <f>IF(登録管理!D25="","",登録管理!D25)</f>
        <v/>
      </c>
      <c r="J26" s="66" t="str">
        <f>IF(登録管理!E25="","",登録管理!E25)</f>
        <v/>
      </c>
      <c r="K26" s="67" t="str">
        <f>IF(AND(登録管理!F25="",登録管理!G25=""),"",登録管理!F25 &amp; "　" &amp; 登録管理!G25)</f>
        <v/>
      </c>
      <c r="L26" s="131">
        <f>IF(OR(申込記入表!M25="",申込記入表!M25=0),0,申込記入表!M25)</f>
        <v>0</v>
      </c>
      <c r="M26" s="131"/>
      <c r="N26" s="56" t="str">
        <f>IF(AND(申込記入表!K25&lt;&gt;"",申込記入表!L25&lt;&gt;""),"リレー重複",IF(K26="","",IF(L26&gt;2,"  NO","OK")))</f>
        <v/>
      </c>
    </row>
    <row r="27" spans="1:14" x14ac:dyDescent="0.2">
      <c r="A27" s="132" t="str">
        <f>IF(設定!E13="","",設定!E13)</f>
        <v/>
      </c>
      <c r="B27" s="132"/>
      <c r="C27" s="52" t="str">
        <f>IF(A27="","",COUNTIF(申込記入表!$H$16:$J$115,A27))</f>
        <v/>
      </c>
      <c r="D27" s="51" t="str">
        <f t="shared" si="1"/>
        <v/>
      </c>
      <c r="E27" s="148" t="str">
        <f>IF(設定!H13="","",設定!H13)</f>
        <v/>
      </c>
      <c r="F27" s="148"/>
      <c r="G27" s="56" t="str">
        <f>IF(E27="","",COUNTIF(申込記入表!$H$16:$J$115,E27))</f>
        <v/>
      </c>
      <c r="H27" s="51" t="str">
        <f t="shared" si="2"/>
        <v/>
      </c>
      <c r="I27" s="66" t="str">
        <f>IF(登録管理!D26="","",登録管理!D26)</f>
        <v/>
      </c>
      <c r="J27" s="66" t="str">
        <f>IF(登録管理!E26="","",登録管理!E26)</f>
        <v/>
      </c>
      <c r="K27" s="67" t="str">
        <f>IF(AND(登録管理!F26="",登録管理!G26=""),"",登録管理!F26 &amp; "　" &amp; 登録管理!G26)</f>
        <v/>
      </c>
      <c r="L27" s="131">
        <f>IF(OR(申込記入表!M26="",申込記入表!M26=0),0,申込記入表!M26)</f>
        <v>0</v>
      </c>
      <c r="M27" s="131"/>
      <c r="N27" s="56" t="str">
        <f>IF(AND(申込記入表!K26&lt;&gt;"",申込記入表!L26&lt;&gt;""),"リレー重複",IF(K27="","",IF(L27&gt;2,"  NO","OK")))</f>
        <v/>
      </c>
    </row>
    <row r="28" spans="1:14" x14ac:dyDescent="0.2">
      <c r="A28" s="132" t="str">
        <f>IF(設定!E14="","",設定!E14)</f>
        <v/>
      </c>
      <c r="B28" s="132"/>
      <c r="C28" s="52" t="str">
        <f>IF(A28="","",COUNTIF(申込記入表!$H$16:$J$115,A28))</f>
        <v/>
      </c>
      <c r="D28" s="51" t="str">
        <f t="shared" si="1"/>
        <v/>
      </c>
      <c r="E28" s="148" t="str">
        <f>IF(設定!H14="","",設定!H14)</f>
        <v/>
      </c>
      <c r="F28" s="148"/>
      <c r="G28" s="56" t="str">
        <f>IF(E28="","",COUNTIF(申込記入表!$H$16:$J$115,E28))</f>
        <v/>
      </c>
      <c r="H28" s="51" t="str">
        <f t="shared" si="2"/>
        <v/>
      </c>
      <c r="I28" s="66" t="str">
        <f>IF(登録管理!D27="","",登録管理!D27)</f>
        <v/>
      </c>
      <c r="J28" s="66" t="str">
        <f>IF(登録管理!E27="","",登録管理!E27)</f>
        <v/>
      </c>
      <c r="K28" s="67" t="str">
        <f>IF(AND(登録管理!F27="",登録管理!G27=""),"",登録管理!F27 &amp; "　" &amp; 登録管理!G27)</f>
        <v/>
      </c>
      <c r="L28" s="131">
        <f>IF(OR(申込記入表!M27="",申込記入表!M27=0),0,申込記入表!M27)</f>
        <v>0</v>
      </c>
      <c r="M28" s="131"/>
      <c r="N28" s="56" t="str">
        <f>IF(AND(申込記入表!K27&lt;&gt;"",申込記入表!L27&lt;&gt;""),"リレー重複",IF(K28="","",IF(L28&gt;2,"  NO","OK")))</f>
        <v/>
      </c>
    </row>
    <row r="29" spans="1:14" x14ac:dyDescent="0.2">
      <c r="A29" s="132" t="str">
        <f>IF(設定!E15="","",設定!E15)</f>
        <v/>
      </c>
      <c r="B29" s="132"/>
      <c r="C29" s="52" t="str">
        <f>IF(A29="","",COUNTIF(申込記入表!$H$16:$J$115,A29))</f>
        <v/>
      </c>
      <c r="D29" s="51" t="str">
        <f t="shared" si="1"/>
        <v/>
      </c>
      <c r="E29" s="148" t="str">
        <f>IF(設定!H15="","",設定!H15)</f>
        <v/>
      </c>
      <c r="F29" s="148"/>
      <c r="G29" s="56" t="str">
        <f>IF(E29="","",COUNTIF(申込記入表!$H$16:$J$115,E29))</f>
        <v/>
      </c>
      <c r="H29" s="51" t="str">
        <f t="shared" si="2"/>
        <v/>
      </c>
      <c r="I29" s="66" t="str">
        <f>IF(登録管理!D28="","",登録管理!D28)</f>
        <v/>
      </c>
      <c r="J29" s="66" t="str">
        <f>IF(登録管理!E28="","",登録管理!E28)</f>
        <v/>
      </c>
      <c r="K29" s="67" t="str">
        <f>IF(AND(登録管理!F28="",登録管理!G28=""),"",登録管理!F28 &amp; "　" &amp; 登録管理!G28)</f>
        <v/>
      </c>
      <c r="L29" s="131">
        <f>IF(OR(申込記入表!M28="",申込記入表!M28=0),0,申込記入表!M28)</f>
        <v>0</v>
      </c>
      <c r="M29" s="131"/>
      <c r="N29" s="56" t="str">
        <f>IF(AND(申込記入表!K28&lt;&gt;"",申込記入表!L28&lt;&gt;""),"リレー重複",IF(K29="","",IF(L29&gt;2,"  NO","OK")))</f>
        <v/>
      </c>
    </row>
    <row r="30" spans="1:14" x14ac:dyDescent="0.2">
      <c r="A30" s="132" t="str">
        <f>IF(設定!E16="","",設定!E16)</f>
        <v/>
      </c>
      <c r="B30" s="132"/>
      <c r="C30" s="52" t="str">
        <f>IF(A30="","",COUNTIF(申込記入表!$H$16:$J$115,A30))</f>
        <v/>
      </c>
      <c r="D30" s="51" t="str">
        <f t="shared" si="1"/>
        <v/>
      </c>
      <c r="E30" s="148" t="str">
        <f>IF(設定!H16="","",設定!H16)</f>
        <v/>
      </c>
      <c r="F30" s="148"/>
      <c r="G30" s="56" t="str">
        <f>IF(E30="","",COUNTIF(申込記入表!$H$16:$J$115,E30))</f>
        <v/>
      </c>
      <c r="H30" s="51" t="str">
        <f t="shared" si="2"/>
        <v/>
      </c>
      <c r="I30" s="66" t="str">
        <f>IF(登録管理!D29="","",登録管理!D29)</f>
        <v/>
      </c>
      <c r="J30" s="66" t="str">
        <f>IF(登録管理!E29="","",登録管理!E29)</f>
        <v/>
      </c>
      <c r="K30" s="67" t="str">
        <f>IF(AND(登録管理!F29="",登録管理!G29=""),"",登録管理!F29 &amp; "　" &amp; 登録管理!G29)</f>
        <v/>
      </c>
      <c r="L30" s="131">
        <f>IF(OR(申込記入表!M29="",申込記入表!M29=0),0,申込記入表!M29)</f>
        <v>0</v>
      </c>
      <c r="M30" s="131"/>
      <c r="N30" s="56" t="str">
        <f>IF(AND(申込記入表!K29&lt;&gt;"",申込記入表!L29&lt;&gt;""),"リレー重複",IF(K30="","",IF(L30&gt;2,"  NO","OK")))</f>
        <v/>
      </c>
    </row>
    <row r="31" spans="1:14" x14ac:dyDescent="0.2">
      <c r="A31" s="132" t="str">
        <f>IF(設定!E17="","",設定!E17)</f>
        <v/>
      </c>
      <c r="B31" s="132"/>
      <c r="C31" s="52" t="str">
        <f>IF(A31="","",COUNTIF(申込記入表!$H$16:$J$115,A31))</f>
        <v/>
      </c>
      <c r="D31" s="51" t="str">
        <f t="shared" si="1"/>
        <v/>
      </c>
      <c r="E31" s="148" t="str">
        <f>IF(設定!H17="","",設定!H17)</f>
        <v/>
      </c>
      <c r="F31" s="148"/>
      <c r="G31" s="56" t="str">
        <f>IF(E31="","",COUNTIF(申込記入表!$H$16:$J$115,E31))</f>
        <v/>
      </c>
      <c r="H31" s="51" t="str">
        <f t="shared" si="2"/>
        <v/>
      </c>
      <c r="I31" s="66" t="str">
        <f>IF(登録管理!D30="","",登録管理!D30)</f>
        <v/>
      </c>
      <c r="J31" s="66" t="str">
        <f>IF(登録管理!E30="","",登録管理!E30)</f>
        <v/>
      </c>
      <c r="K31" s="67" t="str">
        <f>IF(AND(登録管理!F30="",登録管理!G30=""),"",登録管理!F30 &amp; "　" &amp; 登録管理!G30)</f>
        <v/>
      </c>
      <c r="L31" s="131">
        <f>IF(OR(申込記入表!M30="",申込記入表!M30=0),0,申込記入表!M30)</f>
        <v>0</v>
      </c>
      <c r="M31" s="131"/>
      <c r="N31" s="56" t="str">
        <f>IF(AND(申込記入表!K30&lt;&gt;"",申込記入表!L30&lt;&gt;""),"リレー重複",IF(K31="","",IF(L31&gt;2,"  NO","OK")))</f>
        <v/>
      </c>
    </row>
    <row r="32" spans="1:14" x14ac:dyDescent="0.2">
      <c r="A32" s="132" t="str">
        <f>IF(設定!E18="","",設定!E18)</f>
        <v/>
      </c>
      <c r="B32" s="132"/>
      <c r="C32" s="52" t="str">
        <f>IF(A32="","",COUNTIF(申込記入表!$H$16:$J$115,A32))</f>
        <v/>
      </c>
      <c r="D32" s="51" t="str">
        <f t="shared" si="1"/>
        <v/>
      </c>
      <c r="E32" s="148" t="str">
        <f>IF(設定!H18="","",設定!H18)</f>
        <v/>
      </c>
      <c r="F32" s="148"/>
      <c r="G32" s="56" t="str">
        <f>IF(E32="","",COUNTIF(申込記入表!$H$16:$J$115,E32))</f>
        <v/>
      </c>
      <c r="H32" s="51" t="str">
        <f t="shared" si="2"/>
        <v/>
      </c>
      <c r="I32" s="66" t="str">
        <f>IF(登録管理!D31="","",登録管理!D31)</f>
        <v/>
      </c>
      <c r="J32" s="66" t="str">
        <f>IF(登録管理!E31="","",登録管理!E31)</f>
        <v/>
      </c>
      <c r="K32" s="67" t="str">
        <f>IF(AND(登録管理!F31="",登録管理!G31=""),"",登録管理!F31 &amp; "　" &amp; 登録管理!G31)</f>
        <v/>
      </c>
      <c r="L32" s="131">
        <f>IF(OR(申込記入表!M31="",申込記入表!M31=0),0,申込記入表!M31)</f>
        <v>0</v>
      </c>
      <c r="M32" s="131"/>
      <c r="N32" s="56" t="str">
        <f>IF(AND(申込記入表!K31&lt;&gt;"",申込記入表!L31&lt;&gt;""),"リレー重複",IF(K32="","",IF(L32&gt;2,"  NO","OK")))</f>
        <v/>
      </c>
    </row>
    <row r="33" spans="1:14" x14ac:dyDescent="0.2">
      <c r="A33" s="132" t="str">
        <f>IF(設定!E19="","",設定!E19)</f>
        <v/>
      </c>
      <c r="B33" s="132"/>
      <c r="C33" s="52" t="str">
        <f>IF(A33="","",COUNTIF(申込記入表!$H$16:$J$115,A33))</f>
        <v/>
      </c>
      <c r="D33" s="51" t="str">
        <f t="shared" si="1"/>
        <v/>
      </c>
      <c r="E33" s="148" t="str">
        <f>IF(設定!H19="","",設定!H19)</f>
        <v/>
      </c>
      <c r="F33" s="148"/>
      <c r="G33" s="56" t="str">
        <f>IF(E33="","",COUNTIF(申込記入表!$H$16:$J$115,E33))</f>
        <v/>
      </c>
      <c r="H33" s="51" t="str">
        <f t="shared" si="2"/>
        <v/>
      </c>
      <c r="I33" s="66" t="str">
        <f>IF(登録管理!D32="","",登録管理!D32)</f>
        <v/>
      </c>
      <c r="J33" s="66" t="str">
        <f>IF(登録管理!E32="","",登録管理!E32)</f>
        <v/>
      </c>
      <c r="K33" s="67" t="str">
        <f>IF(AND(登録管理!F32="",登録管理!G32=""),"",登録管理!F32 &amp; "　" &amp; 登録管理!G32)</f>
        <v/>
      </c>
      <c r="L33" s="131">
        <f>IF(OR(申込記入表!M32="",申込記入表!M32=0),0,申込記入表!M32)</f>
        <v>0</v>
      </c>
      <c r="M33" s="131"/>
      <c r="N33" s="56" t="str">
        <f>IF(AND(申込記入表!K32&lt;&gt;"",申込記入表!L32&lt;&gt;""),"リレー重複",IF(K33="","",IF(L33&gt;2,"  NO","OK")))</f>
        <v/>
      </c>
    </row>
    <row r="34" spans="1:14" x14ac:dyDescent="0.2">
      <c r="A34" s="132" t="str">
        <f>IF(設定!E20="","",設定!E20)</f>
        <v/>
      </c>
      <c r="B34" s="132"/>
      <c r="C34" s="52" t="str">
        <f>IF(A34="","",COUNTIF(申込記入表!$H$16:$J$115,A34))</f>
        <v/>
      </c>
      <c r="D34" s="51" t="str">
        <f t="shared" si="1"/>
        <v/>
      </c>
      <c r="E34" s="148" t="str">
        <f>IF(設定!H20="","",設定!H20)</f>
        <v/>
      </c>
      <c r="F34" s="148"/>
      <c r="G34" s="56" t="str">
        <f>IF(E34="","",COUNTIF(申込記入表!$H$16:$J$115,E34))</f>
        <v/>
      </c>
      <c r="H34" s="51" t="str">
        <f t="shared" si="2"/>
        <v/>
      </c>
      <c r="I34" s="66" t="str">
        <f>IF(登録管理!D33="","",登録管理!D33)</f>
        <v/>
      </c>
      <c r="J34" s="66" t="str">
        <f>IF(登録管理!E33="","",登録管理!E33)</f>
        <v/>
      </c>
      <c r="K34" s="67" t="str">
        <f>IF(AND(登録管理!F33="",登録管理!G33=""),"",登録管理!F33 &amp; "　" &amp; 登録管理!G33)</f>
        <v/>
      </c>
      <c r="L34" s="131">
        <f>IF(OR(申込記入表!M33="",申込記入表!M33=0),0,申込記入表!M33)</f>
        <v>0</v>
      </c>
      <c r="M34" s="131"/>
      <c r="N34" s="56" t="str">
        <f>IF(AND(申込記入表!K33&lt;&gt;"",申込記入表!L33&lt;&gt;""),"リレー重複",IF(K34="","",IF(L34&gt;2,"  NO","OK")))</f>
        <v/>
      </c>
    </row>
    <row r="35" spans="1:14" x14ac:dyDescent="0.2">
      <c r="A35" s="132" t="str">
        <f>IF(設定!E21="","",設定!E21)</f>
        <v/>
      </c>
      <c r="B35" s="132"/>
      <c r="C35" s="52" t="str">
        <f>IF(A35="","",COUNTIF(申込記入表!$H$16:$J$115,A35))</f>
        <v/>
      </c>
      <c r="D35" s="51" t="str">
        <f t="shared" si="1"/>
        <v/>
      </c>
      <c r="E35" s="148" t="str">
        <f>IF(設定!H21="","",設定!H21)</f>
        <v/>
      </c>
      <c r="F35" s="148"/>
      <c r="G35" s="56" t="str">
        <f>IF(E35="","",COUNTIF(申込記入表!$H$16:$J$115,E35))</f>
        <v/>
      </c>
      <c r="H35" s="51" t="str">
        <f t="shared" si="2"/>
        <v/>
      </c>
      <c r="I35" s="66" t="str">
        <f>IF(登録管理!D34="","",登録管理!D34)</f>
        <v/>
      </c>
      <c r="J35" s="66" t="str">
        <f>IF(登録管理!E34="","",登録管理!E34)</f>
        <v/>
      </c>
      <c r="K35" s="67" t="str">
        <f>IF(AND(登録管理!F34="",登録管理!G34=""),"",登録管理!F34 &amp; "　" &amp; 登録管理!G34)</f>
        <v/>
      </c>
      <c r="L35" s="131">
        <f>IF(OR(申込記入表!M34="",申込記入表!M34=0),0,申込記入表!M34)</f>
        <v>0</v>
      </c>
      <c r="M35" s="131"/>
      <c r="N35" s="56" t="str">
        <f>IF(AND(申込記入表!K34&lt;&gt;"",申込記入表!L34&lt;&gt;""),"リレー重複",IF(K35="","",IF(L35&gt;2,"  NO","OK")))</f>
        <v/>
      </c>
    </row>
    <row r="36" spans="1:14" x14ac:dyDescent="0.2">
      <c r="A36" s="132" t="str">
        <f>IF(設定!E22="","",設定!E22)</f>
        <v/>
      </c>
      <c r="B36" s="132"/>
      <c r="C36" s="52" t="str">
        <f>IF(A36="","",COUNTIF(申込記入表!$H$16:$J$115,A36))</f>
        <v/>
      </c>
      <c r="D36" s="51" t="str">
        <f t="shared" si="1"/>
        <v/>
      </c>
      <c r="E36" s="148" t="str">
        <f>IF(設定!H22="","",設定!H22)</f>
        <v/>
      </c>
      <c r="F36" s="148"/>
      <c r="G36" s="56" t="str">
        <f>IF(E36="","",COUNTIF(申込記入表!$H$16:$J$115,E36))</f>
        <v/>
      </c>
      <c r="H36" s="51" t="str">
        <f t="shared" si="2"/>
        <v/>
      </c>
      <c r="I36" s="66" t="str">
        <f>IF(登録管理!D35="","",登録管理!D35)</f>
        <v/>
      </c>
      <c r="J36" s="66" t="str">
        <f>IF(登録管理!E35="","",登録管理!E35)</f>
        <v/>
      </c>
      <c r="K36" s="67" t="str">
        <f>IF(AND(登録管理!F35="",登録管理!G35=""),"",登録管理!F35 &amp; "　" &amp; 登録管理!G35)</f>
        <v/>
      </c>
      <c r="L36" s="131">
        <f>IF(OR(申込記入表!M35="",申込記入表!M35=0),0,申込記入表!M35)</f>
        <v>0</v>
      </c>
      <c r="M36" s="131"/>
      <c r="N36" s="56" t="str">
        <f>IF(AND(申込記入表!K35&lt;&gt;"",申込記入表!L35&lt;&gt;""),"リレー重複",IF(K36="","",IF(L36&gt;2,"  NO","OK")))</f>
        <v/>
      </c>
    </row>
    <row r="37" spans="1:14" x14ac:dyDescent="0.2">
      <c r="A37" s="132" t="str">
        <f>IF(設定!E23="","",設定!E23)</f>
        <v/>
      </c>
      <c r="B37" s="132"/>
      <c r="C37" s="52" t="str">
        <f>IF(A37="","",COUNTIF(申込記入表!$H$16:$J$115,A37))</f>
        <v/>
      </c>
      <c r="D37" s="51" t="str">
        <f t="shared" si="1"/>
        <v/>
      </c>
      <c r="E37" s="148" t="str">
        <f>IF(設定!H23="","",設定!H23)</f>
        <v/>
      </c>
      <c r="F37" s="148"/>
      <c r="G37" s="56" t="str">
        <f>IF(E37="","",COUNTIF(申込記入表!$H$16:$J$115,E37))</f>
        <v/>
      </c>
      <c r="H37" s="51" t="str">
        <f t="shared" si="2"/>
        <v/>
      </c>
      <c r="I37" s="66" t="str">
        <f>IF(登録管理!D36="","",登録管理!D36)</f>
        <v/>
      </c>
      <c r="J37" s="66" t="str">
        <f>IF(登録管理!E36="","",登録管理!E36)</f>
        <v/>
      </c>
      <c r="K37" s="67" t="str">
        <f>IF(AND(登録管理!F36="",登録管理!G36=""),"",登録管理!F36 &amp; "　" &amp; 登録管理!G36)</f>
        <v/>
      </c>
      <c r="L37" s="131">
        <f>IF(OR(申込記入表!M36="",申込記入表!M36=0),0,申込記入表!M36)</f>
        <v>0</v>
      </c>
      <c r="M37" s="131"/>
      <c r="N37" s="56" t="str">
        <f>IF(AND(申込記入表!K36&lt;&gt;"",申込記入表!L36&lt;&gt;""),"リレー重複",IF(K37="","",IF(L37&gt;2,"  NO","OK")))</f>
        <v/>
      </c>
    </row>
    <row r="38" spans="1:14" x14ac:dyDescent="0.2">
      <c r="A38" s="132" t="str">
        <f>IF(設定!E24="","",設定!E24)</f>
        <v/>
      </c>
      <c r="B38" s="132"/>
      <c r="C38" s="52" t="str">
        <f>IF(A38="","",COUNTIF(申込記入表!$H$16:$J$115,A38))</f>
        <v/>
      </c>
      <c r="D38" s="51" t="str">
        <f t="shared" si="1"/>
        <v/>
      </c>
      <c r="E38" s="148" t="str">
        <f>IF(設定!H24="","",設定!H24)</f>
        <v/>
      </c>
      <c r="F38" s="148"/>
      <c r="G38" s="56" t="str">
        <f>IF(E38="","",COUNTIF(申込記入表!$H$16:$J$115,E38))</f>
        <v/>
      </c>
      <c r="H38" s="51" t="str">
        <f t="shared" si="2"/>
        <v/>
      </c>
      <c r="I38" s="66" t="str">
        <f>IF(登録管理!D37="","",登録管理!D37)</f>
        <v/>
      </c>
      <c r="J38" s="66" t="str">
        <f>IF(登録管理!E37="","",登録管理!E37)</f>
        <v/>
      </c>
      <c r="K38" s="67" t="str">
        <f>IF(AND(登録管理!F37="",登録管理!G37=""),"",登録管理!F37 &amp; "　" &amp; 登録管理!G37)</f>
        <v/>
      </c>
      <c r="L38" s="131">
        <f>IF(OR(申込記入表!M37="",申込記入表!M37=0),0,申込記入表!M37)</f>
        <v>0</v>
      </c>
      <c r="M38" s="131"/>
      <c r="N38" s="56" t="str">
        <f>IF(AND(申込記入表!K37&lt;&gt;"",申込記入表!L37&lt;&gt;""),"リレー重複",IF(K38="","",IF(L38&gt;2,"  NO","OK")))</f>
        <v/>
      </c>
    </row>
    <row r="39" spans="1:14" x14ac:dyDescent="0.2">
      <c r="A39" s="132" t="str">
        <f>IF(設定!E25="","",設定!E25)</f>
        <v/>
      </c>
      <c r="B39" s="132"/>
      <c r="C39" s="52" t="str">
        <f>IF(A39="","",COUNTIF(申込記入表!$H$16:$J$115,A39))</f>
        <v/>
      </c>
      <c r="D39" s="51" t="str">
        <f t="shared" si="1"/>
        <v/>
      </c>
      <c r="E39" s="148" t="str">
        <f>IF(設定!H25="","",設定!H25)</f>
        <v/>
      </c>
      <c r="F39" s="148"/>
      <c r="G39" s="56" t="str">
        <f>IF(E39="","",COUNTIF(申込記入表!$H$16:$J$115,E39))</f>
        <v/>
      </c>
      <c r="H39" s="51" t="str">
        <f t="shared" si="2"/>
        <v/>
      </c>
      <c r="I39" s="66" t="str">
        <f>IF(登録管理!D38="","",登録管理!D38)</f>
        <v/>
      </c>
      <c r="J39" s="66" t="str">
        <f>IF(登録管理!E38="","",登録管理!E38)</f>
        <v/>
      </c>
      <c r="K39" s="67" t="str">
        <f>IF(AND(登録管理!F38="",登録管理!G38=""),"",登録管理!F38 &amp; "　" &amp; 登録管理!G38)</f>
        <v/>
      </c>
      <c r="L39" s="131">
        <f>IF(OR(申込記入表!M38="",申込記入表!M38=0),0,申込記入表!M38)</f>
        <v>0</v>
      </c>
      <c r="M39" s="131"/>
      <c r="N39" s="56" t="str">
        <f>IF(AND(申込記入表!K38&lt;&gt;"",申込記入表!L38&lt;&gt;""),"リレー重複",IF(K39="","",IF(L39&gt;2,"  NO","OK")))</f>
        <v/>
      </c>
    </row>
    <row r="40" spans="1:14" x14ac:dyDescent="0.2">
      <c r="A40" s="132" t="str">
        <f>IF(設定!E26="","",設定!E26)</f>
        <v/>
      </c>
      <c r="B40" s="132"/>
      <c r="C40" s="52" t="str">
        <f>IF(A40="","",COUNTIF(申込記入表!$H$16:$J$115,A40))</f>
        <v/>
      </c>
      <c r="D40" s="51" t="str">
        <f t="shared" si="1"/>
        <v/>
      </c>
      <c r="E40" s="148" t="str">
        <f>IF(設定!H26="","",設定!H26)</f>
        <v/>
      </c>
      <c r="F40" s="148"/>
      <c r="G40" s="56" t="str">
        <f>IF(E40="","",COUNTIF(申込記入表!$H$16:$J$115,E40))</f>
        <v/>
      </c>
      <c r="H40" s="51" t="str">
        <f t="shared" si="2"/>
        <v/>
      </c>
      <c r="I40" s="66" t="str">
        <f>IF(登録管理!D39="","",登録管理!D39)</f>
        <v/>
      </c>
      <c r="J40" s="66" t="str">
        <f>IF(登録管理!E39="","",登録管理!E39)</f>
        <v/>
      </c>
      <c r="K40" s="67" t="str">
        <f>IF(AND(登録管理!F39="",登録管理!G39=""),"",登録管理!F39 &amp; "　" &amp; 登録管理!G39)</f>
        <v/>
      </c>
      <c r="L40" s="131">
        <f>IF(OR(申込記入表!M39="",申込記入表!M39=0),0,申込記入表!M39)</f>
        <v>0</v>
      </c>
      <c r="M40" s="131"/>
      <c r="N40" s="56" t="str">
        <f>IF(AND(申込記入表!K39&lt;&gt;"",申込記入表!L39&lt;&gt;""),"リレー重複",IF(K40="","",IF(L40&gt;2,"  NO","OK")))</f>
        <v/>
      </c>
    </row>
    <row r="41" spans="1:14" x14ac:dyDescent="0.2">
      <c r="A41" s="132" t="str">
        <f>IF(設定!E27="","",設定!E27)</f>
        <v/>
      </c>
      <c r="B41" s="132"/>
      <c r="C41" s="52" t="str">
        <f>IF(A41="","",COUNTIF(申込記入表!$H$16:$J$115,A41))</f>
        <v/>
      </c>
      <c r="D41" s="51" t="str">
        <f t="shared" si="1"/>
        <v/>
      </c>
      <c r="E41" s="148" t="str">
        <f>IF(設定!H27="","",設定!H27)</f>
        <v/>
      </c>
      <c r="F41" s="148"/>
      <c r="G41" s="56" t="str">
        <f>IF(E41="","",COUNTIF(申込記入表!$H$16:$J$115,E41))</f>
        <v/>
      </c>
      <c r="H41" s="51" t="str">
        <f t="shared" si="2"/>
        <v/>
      </c>
      <c r="I41" s="66" t="str">
        <f>IF(登録管理!D40="","",登録管理!D40)</f>
        <v/>
      </c>
      <c r="J41" s="66" t="str">
        <f>IF(登録管理!E40="","",登録管理!E40)</f>
        <v/>
      </c>
      <c r="K41" s="67" t="str">
        <f>IF(AND(登録管理!F40="",登録管理!G40=""),"",登録管理!F40 &amp; "　" &amp; 登録管理!G40)</f>
        <v/>
      </c>
      <c r="L41" s="131">
        <f>IF(OR(申込記入表!M40="",申込記入表!M40=0),0,申込記入表!M40)</f>
        <v>0</v>
      </c>
      <c r="M41" s="131"/>
      <c r="N41" s="56" t="str">
        <f>IF(AND(申込記入表!K40&lt;&gt;"",申込記入表!L40&lt;&gt;""),"リレー重複",IF(K41="","",IF(L41&gt;2,"  NO","OK")))</f>
        <v/>
      </c>
    </row>
    <row r="42" spans="1:14" x14ac:dyDescent="0.2">
      <c r="A42" s="132" t="str">
        <f>IF(設定!E28="","",設定!E28)</f>
        <v/>
      </c>
      <c r="B42" s="132"/>
      <c r="C42" s="52" t="str">
        <f>IF(A42="","",COUNTIF(申込記入表!$H$16:$J$115,A42))</f>
        <v/>
      </c>
      <c r="D42" s="51" t="str">
        <f t="shared" si="1"/>
        <v/>
      </c>
      <c r="E42" s="148" t="str">
        <f>IF(設定!H28="","",設定!H28)</f>
        <v/>
      </c>
      <c r="F42" s="148"/>
      <c r="G42" s="56" t="str">
        <f>IF(E42="","",COUNTIF(申込記入表!$H$16:$J$115,E42))</f>
        <v/>
      </c>
      <c r="H42" s="51" t="str">
        <f t="shared" si="2"/>
        <v/>
      </c>
      <c r="I42" s="66" t="str">
        <f>IF(登録管理!D41="","",登録管理!D41)</f>
        <v/>
      </c>
      <c r="J42" s="66" t="str">
        <f>IF(登録管理!E41="","",登録管理!E41)</f>
        <v/>
      </c>
      <c r="K42" s="67" t="str">
        <f>IF(AND(登録管理!F41="",登録管理!G41=""),"",登録管理!F41 &amp; "　" &amp; 登録管理!G41)</f>
        <v/>
      </c>
      <c r="L42" s="131">
        <f>IF(OR(申込記入表!M41="",申込記入表!M41=0),0,申込記入表!M41)</f>
        <v>0</v>
      </c>
      <c r="M42" s="131"/>
      <c r="N42" s="56" t="str">
        <f>IF(AND(申込記入表!K41&lt;&gt;"",申込記入表!L41&lt;&gt;""),"リレー重複",IF(K42="","",IF(L42&gt;2,"  NO","OK")))</f>
        <v/>
      </c>
    </row>
    <row r="43" spans="1:14" x14ac:dyDescent="0.2">
      <c r="A43" s="132" t="str">
        <f>IF(設定!E29="","",設定!E29)</f>
        <v/>
      </c>
      <c r="B43" s="132"/>
      <c r="C43" s="52" t="str">
        <f>IF(A43="","",COUNTIF(申込記入表!$H$16:$J$115,A43))</f>
        <v/>
      </c>
      <c r="D43" s="51" t="str">
        <f t="shared" si="1"/>
        <v/>
      </c>
      <c r="E43" s="148" t="str">
        <f>IF(設定!H29="","",設定!H29)</f>
        <v/>
      </c>
      <c r="F43" s="148"/>
      <c r="G43" s="56" t="str">
        <f>IF(E43="","",COUNTIF(申込記入表!$H$16:$J$115,E43))</f>
        <v/>
      </c>
      <c r="H43" s="51" t="str">
        <f t="shared" si="2"/>
        <v/>
      </c>
      <c r="I43" s="66" t="str">
        <f>IF(登録管理!D42="","",登録管理!D42)</f>
        <v/>
      </c>
      <c r="J43" s="66" t="str">
        <f>IF(登録管理!E42="","",登録管理!E42)</f>
        <v/>
      </c>
      <c r="K43" s="67" t="str">
        <f>IF(AND(登録管理!F42="",登録管理!G42=""),"",登録管理!F42 &amp; "　" &amp; 登録管理!G42)</f>
        <v/>
      </c>
      <c r="L43" s="131">
        <f>IF(OR(申込記入表!M42="",申込記入表!M42=0),0,申込記入表!M42)</f>
        <v>0</v>
      </c>
      <c r="M43" s="131"/>
      <c r="N43" s="56" t="str">
        <f>IF(AND(申込記入表!K42&lt;&gt;"",申込記入表!L42&lt;&gt;""),"リレー重複",IF(K43="","",IF(L43&gt;2,"  NO","OK")))</f>
        <v/>
      </c>
    </row>
    <row r="44" spans="1:14" x14ac:dyDescent="0.2">
      <c r="A44" s="132" t="str">
        <f>IF(設定!E30="","",設定!E30)</f>
        <v/>
      </c>
      <c r="B44" s="132"/>
      <c r="C44" s="52" t="str">
        <f>IF(A44="","",COUNTIF(申込記入表!$H$16:$J$115,A44))</f>
        <v/>
      </c>
      <c r="D44" s="51" t="str">
        <f t="shared" si="1"/>
        <v/>
      </c>
      <c r="E44" s="148" t="str">
        <f>IF(設定!H30="","",設定!H30)</f>
        <v/>
      </c>
      <c r="F44" s="148"/>
      <c r="G44" s="56" t="str">
        <f>IF(E44="","",COUNTIF(申込記入表!$H$16:$J$115,E44))</f>
        <v/>
      </c>
      <c r="H44" s="51" t="str">
        <f t="shared" si="2"/>
        <v/>
      </c>
      <c r="I44" s="66" t="str">
        <f>IF(登録管理!D43="","",登録管理!D43)</f>
        <v/>
      </c>
      <c r="J44" s="66" t="str">
        <f>IF(登録管理!E43="","",登録管理!E43)</f>
        <v/>
      </c>
      <c r="K44" s="67" t="str">
        <f>IF(AND(登録管理!F43="",登録管理!G43=""),"",登録管理!F43 &amp; "　" &amp; 登録管理!G43)</f>
        <v/>
      </c>
      <c r="L44" s="131">
        <f>IF(OR(申込記入表!M43="",申込記入表!M43=0),0,申込記入表!M43)</f>
        <v>0</v>
      </c>
      <c r="M44" s="131"/>
      <c r="N44" s="56" t="str">
        <f>IF(AND(申込記入表!K43&lt;&gt;"",申込記入表!L43&lt;&gt;""),"リレー重複",IF(K44="","",IF(L44&gt;2,"  NO","OK")))</f>
        <v/>
      </c>
    </row>
    <row r="45" spans="1:14" x14ac:dyDescent="0.2">
      <c r="A45" s="132" t="str">
        <f>IF(設定!E31="","",設定!E31)</f>
        <v/>
      </c>
      <c r="B45" s="132"/>
      <c r="C45" s="52" t="str">
        <f>IF(A45="","",COUNTIF(申込記入表!$H$16:$J$115,A45))</f>
        <v/>
      </c>
      <c r="D45" s="51" t="str">
        <f t="shared" si="1"/>
        <v/>
      </c>
      <c r="E45" s="148" t="str">
        <f>IF(設定!H31="","",設定!H31)</f>
        <v/>
      </c>
      <c r="F45" s="148"/>
      <c r="G45" s="56" t="str">
        <f>IF(E45="","",COUNTIF(申込記入表!$H$16:$J$115,E45))</f>
        <v/>
      </c>
      <c r="H45" s="51" t="str">
        <f t="shared" si="2"/>
        <v/>
      </c>
      <c r="I45" s="66" t="str">
        <f>IF(登録管理!D44="","",登録管理!D44)</f>
        <v/>
      </c>
      <c r="J45" s="66" t="str">
        <f>IF(登録管理!E44="","",登録管理!E44)</f>
        <v/>
      </c>
      <c r="K45" s="67" t="str">
        <f>IF(AND(登録管理!F44="",登録管理!G44=""),"",登録管理!F44 &amp; "　" &amp; 登録管理!G44)</f>
        <v/>
      </c>
      <c r="L45" s="131">
        <f>IF(OR(申込記入表!M44="",申込記入表!M44=0),0,申込記入表!M44)</f>
        <v>0</v>
      </c>
      <c r="M45" s="131"/>
      <c r="N45" s="56" t="str">
        <f>IF(AND(申込記入表!K44&lt;&gt;"",申込記入表!L44&lt;&gt;""),"リレー重複",IF(K45="","",IF(L45&gt;2,"  NO","OK")))</f>
        <v/>
      </c>
    </row>
    <row r="46" spans="1:14" x14ac:dyDescent="0.2">
      <c r="A46" s="132" t="str">
        <f>IF(設定!E32="","",設定!E32)</f>
        <v/>
      </c>
      <c r="B46" s="132"/>
      <c r="C46" s="52" t="str">
        <f>IF(A46="","",COUNTIF(申込記入表!$H$16:$J$115,A46))</f>
        <v/>
      </c>
      <c r="D46" s="51" t="str">
        <f t="shared" si="1"/>
        <v/>
      </c>
      <c r="E46" s="148" t="str">
        <f>IF(設定!H32="","",設定!H32)</f>
        <v/>
      </c>
      <c r="F46" s="148"/>
      <c r="G46" s="56" t="str">
        <f>IF(E46="","",COUNTIF(申込記入表!$H$16:$J$115,E46))</f>
        <v/>
      </c>
      <c r="H46" s="51" t="str">
        <f t="shared" si="2"/>
        <v/>
      </c>
      <c r="I46" s="66" t="str">
        <f>IF(登録管理!D45="","",登録管理!D45)</f>
        <v/>
      </c>
      <c r="J46" s="66" t="str">
        <f>IF(登録管理!E45="","",登録管理!E45)</f>
        <v/>
      </c>
      <c r="K46" s="67" t="str">
        <f>IF(AND(登録管理!F45="",登録管理!G45=""),"",登録管理!F45 &amp; "　" &amp; 登録管理!G45)</f>
        <v/>
      </c>
      <c r="L46" s="131">
        <f>IF(OR(申込記入表!M45="",申込記入表!M45=0),0,申込記入表!M45)</f>
        <v>0</v>
      </c>
      <c r="M46" s="131"/>
      <c r="N46" s="56" t="str">
        <f>IF(AND(申込記入表!K45&lt;&gt;"",申込記入表!L45&lt;&gt;""),"リレー重複",IF(K46="","",IF(L46&gt;2,"  NO","OK")))</f>
        <v/>
      </c>
    </row>
    <row r="47" spans="1:14" x14ac:dyDescent="0.2">
      <c r="A47" s="132" t="str">
        <f>IF(設定!E33="","",設定!E33)</f>
        <v/>
      </c>
      <c r="B47" s="132"/>
      <c r="C47" s="52" t="str">
        <f>IF(A47="","",COUNTIF(申込記入表!$H$16:$J$115,A47))</f>
        <v/>
      </c>
      <c r="D47" s="51" t="str">
        <f t="shared" si="1"/>
        <v/>
      </c>
      <c r="E47" s="148" t="str">
        <f>IF(設定!H33="","",設定!H33)</f>
        <v/>
      </c>
      <c r="F47" s="148"/>
      <c r="G47" s="56" t="str">
        <f>IF(E47="","",COUNTIF(申込記入表!$H$16:$J$115,E47))</f>
        <v/>
      </c>
      <c r="H47" s="51" t="str">
        <f t="shared" si="2"/>
        <v/>
      </c>
      <c r="I47" s="66" t="str">
        <f>IF(登録管理!D46="","",登録管理!D46)</f>
        <v/>
      </c>
      <c r="J47" s="66" t="str">
        <f>IF(登録管理!E46="","",登録管理!E46)</f>
        <v/>
      </c>
      <c r="K47" s="67" t="str">
        <f>IF(AND(登録管理!F46="",登録管理!G46=""),"",登録管理!F46 &amp; "　" &amp; 登録管理!G46)</f>
        <v/>
      </c>
      <c r="L47" s="131">
        <f>IF(OR(申込記入表!M46="",申込記入表!M46=0),0,申込記入表!M46)</f>
        <v>0</v>
      </c>
      <c r="M47" s="131"/>
      <c r="N47" s="56" t="str">
        <f>IF(AND(申込記入表!K46&lt;&gt;"",申込記入表!L46&lt;&gt;""),"リレー重複",IF(K47="","",IF(L47&gt;2,"  NO","OK")))</f>
        <v/>
      </c>
    </row>
    <row r="48" spans="1:14" x14ac:dyDescent="0.2">
      <c r="A48" s="132" t="str">
        <f>IF(設定!E34="","",設定!E34)</f>
        <v/>
      </c>
      <c r="B48" s="132"/>
      <c r="C48" s="52" t="str">
        <f>IF(A48="","",COUNTIF(申込記入表!$H$16:$J$115,A48))</f>
        <v/>
      </c>
      <c r="D48" s="51" t="str">
        <f t="shared" si="1"/>
        <v/>
      </c>
      <c r="E48" s="148" t="str">
        <f>IF(設定!H34="","",設定!H34)</f>
        <v/>
      </c>
      <c r="F48" s="148"/>
      <c r="G48" s="56" t="str">
        <f>IF(E48="","",COUNTIF(申込記入表!$H$16:$J$115,E48))</f>
        <v/>
      </c>
      <c r="H48" s="51" t="str">
        <f t="shared" si="2"/>
        <v/>
      </c>
      <c r="I48" s="66" t="str">
        <f>IF(登録管理!D47="","",登録管理!D47)</f>
        <v/>
      </c>
      <c r="J48" s="66" t="str">
        <f>IF(登録管理!E47="","",登録管理!E47)</f>
        <v/>
      </c>
      <c r="K48" s="67" t="str">
        <f>IF(AND(登録管理!F47="",登録管理!G47=""),"",登録管理!F47 &amp; "　" &amp; 登録管理!G47)</f>
        <v/>
      </c>
      <c r="L48" s="131">
        <f>IF(OR(申込記入表!M47="",申込記入表!M47=0),0,申込記入表!M47)</f>
        <v>0</v>
      </c>
      <c r="M48" s="131"/>
      <c r="N48" s="56" t="str">
        <f>IF(AND(申込記入表!K47&lt;&gt;"",申込記入表!L47&lt;&gt;""),"リレー重複",IF(K48="","",IF(L48&gt;2,"  NO","OK")))</f>
        <v/>
      </c>
    </row>
    <row r="49" spans="1:14" x14ac:dyDescent="0.2">
      <c r="A49" s="132" t="str">
        <f>IF(設定!E35="","",設定!E35)</f>
        <v/>
      </c>
      <c r="B49" s="132"/>
      <c r="C49" s="52" t="str">
        <f>IF(A49="","",COUNTIF(申込記入表!$H$16:$J$115,A49))</f>
        <v/>
      </c>
      <c r="D49" s="51" t="str">
        <f t="shared" si="1"/>
        <v/>
      </c>
      <c r="E49" s="148" t="str">
        <f>IF(設定!H35="","",設定!H35)</f>
        <v/>
      </c>
      <c r="F49" s="148"/>
      <c r="G49" s="56" t="str">
        <f>IF(E49="","",COUNTIF(申込記入表!$H$16:$J$115,E49))</f>
        <v/>
      </c>
      <c r="H49" s="51" t="str">
        <f t="shared" si="2"/>
        <v/>
      </c>
      <c r="I49" s="66" t="str">
        <f>IF(登録管理!D48="","",登録管理!D48)</f>
        <v/>
      </c>
      <c r="J49" s="66" t="str">
        <f>IF(登録管理!E48="","",登録管理!E48)</f>
        <v/>
      </c>
      <c r="K49" s="67" t="str">
        <f>IF(AND(登録管理!F48="",登録管理!G48=""),"",登録管理!F48 &amp; "　" &amp; 登録管理!G48)</f>
        <v/>
      </c>
      <c r="L49" s="131">
        <f>IF(OR(申込記入表!M48="",申込記入表!M48=0),0,申込記入表!M48)</f>
        <v>0</v>
      </c>
      <c r="M49" s="131"/>
      <c r="N49" s="56" t="str">
        <f>IF(AND(申込記入表!K48&lt;&gt;"",申込記入表!L48&lt;&gt;""),"リレー重複",IF(K49="","",IF(L49&gt;2,"  NO","OK")))</f>
        <v/>
      </c>
    </row>
    <row r="50" spans="1:14" x14ac:dyDescent="0.2">
      <c r="A50" s="132" t="str">
        <f>IF(設定!E36="","",設定!E36)</f>
        <v/>
      </c>
      <c r="B50" s="132"/>
      <c r="C50" s="52" t="str">
        <f>IF(A50="","",COUNTIF(申込記入表!$H$16:$J$115,A50))</f>
        <v/>
      </c>
      <c r="D50" s="51" t="str">
        <f t="shared" si="1"/>
        <v/>
      </c>
      <c r="E50" s="148" t="str">
        <f>IF(設定!H36="","",設定!H36)</f>
        <v/>
      </c>
      <c r="F50" s="148"/>
      <c r="G50" s="56" t="str">
        <f>IF(E50="","",COUNTIF(申込記入表!$H$16:$J$115,E50))</f>
        <v/>
      </c>
      <c r="H50" s="51" t="str">
        <f t="shared" si="2"/>
        <v/>
      </c>
      <c r="I50" s="66" t="str">
        <f>IF(登録管理!D49="","",登録管理!D49)</f>
        <v/>
      </c>
      <c r="J50" s="66" t="str">
        <f>IF(登録管理!E49="","",登録管理!E49)</f>
        <v/>
      </c>
      <c r="K50" s="67" t="str">
        <f>IF(AND(登録管理!F49="",登録管理!G49=""),"",登録管理!F49 &amp; "　" &amp; 登録管理!G49)</f>
        <v/>
      </c>
      <c r="L50" s="131">
        <f>IF(OR(申込記入表!M49="",申込記入表!M49=0),0,申込記入表!M49)</f>
        <v>0</v>
      </c>
      <c r="M50" s="131"/>
      <c r="N50" s="56" t="str">
        <f>IF(AND(申込記入表!K49&lt;&gt;"",申込記入表!L49&lt;&gt;""),"リレー重複",IF(K50="","",IF(L50&gt;2,"  NO","OK")))</f>
        <v/>
      </c>
    </row>
    <row r="51" spans="1:14" x14ac:dyDescent="0.2">
      <c r="A51" s="132" t="str">
        <f>IF(設定!E37="","",設定!E37)</f>
        <v/>
      </c>
      <c r="B51" s="132"/>
      <c r="C51" s="52" t="str">
        <f>IF(A51="","",COUNTIF(申込記入表!$H$16:$J$115,A51))</f>
        <v/>
      </c>
      <c r="D51" s="51" t="str">
        <f t="shared" si="1"/>
        <v/>
      </c>
      <c r="E51" s="148" t="str">
        <f>IF(設定!H37="","",設定!H37)</f>
        <v/>
      </c>
      <c r="F51" s="148"/>
      <c r="G51" s="56" t="str">
        <f>IF(E51="","",COUNTIF(申込記入表!$H$16:$J$115,E51))</f>
        <v/>
      </c>
      <c r="H51" s="51" t="str">
        <f t="shared" si="2"/>
        <v/>
      </c>
      <c r="I51" s="66" t="str">
        <f>IF(登録管理!D50="","",登録管理!D50)</f>
        <v/>
      </c>
      <c r="J51" s="66" t="str">
        <f>IF(登録管理!E50="","",登録管理!E50)</f>
        <v/>
      </c>
      <c r="K51" s="67" t="str">
        <f>IF(AND(登録管理!F50="",登録管理!G50=""),"",登録管理!F50 &amp; "　" &amp; 登録管理!G50)</f>
        <v/>
      </c>
      <c r="L51" s="131">
        <f>IF(OR(申込記入表!M50="",申込記入表!M50=0),0,申込記入表!M50)</f>
        <v>0</v>
      </c>
      <c r="M51" s="131"/>
      <c r="N51" s="56" t="str">
        <f>IF(AND(申込記入表!K50&lt;&gt;"",申込記入表!L50&lt;&gt;""),"リレー重複",IF(K51="","",IF(L51&gt;2,"  NO","OK")))</f>
        <v/>
      </c>
    </row>
    <row r="52" spans="1:14" x14ac:dyDescent="0.2">
      <c r="A52" s="132" t="str">
        <f>IF(設定!E38="","",設定!E38)</f>
        <v/>
      </c>
      <c r="B52" s="132"/>
      <c r="C52" s="52" t="str">
        <f>IF(A52="","",COUNTIF(申込記入表!$H$16:$J$115,A52))</f>
        <v/>
      </c>
      <c r="D52" s="51" t="str">
        <f t="shared" si="1"/>
        <v/>
      </c>
      <c r="E52" s="148" t="str">
        <f>IF(設定!H38="","",設定!H38)</f>
        <v/>
      </c>
      <c r="F52" s="148"/>
      <c r="G52" s="56" t="str">
        <f>IF(E52="","",COUNTIF(申込記入表!$H$16:$J$115,E52))</f>
        <v/>
      </c>
      <c r="H52" s="51" t="str">
        <f t="shared" si="2"/>
        <v/>
      </c>
      <c r="I52" s="66" t="str">
        <f>IF(登録管理!D51="","",登録管理!D51)</f>
        <v/>
      </c>
      <c r="J52" s="66" t="str">
        <f>IF(登録管理!E51="","",登録管理!E51)</f>
        <v/>
      </c>
      <c r="K52" s="67" t="str">
        <f>IF(AND(登録管理!F51="",登録管理!G51=""),"",登録管理!F51 &amp; "　" &amp; 登録管理!G51)</f>
        <v/>
      </c>
      <c r="L52" s="131">
        <f>IF(OR(申込記入表!M51="",申込記入表!M51=0),0,申込記入表!M51)</f>
        <v>0</v>
      </c>
      <c r="M52" s="131"/>
      <c r="N52" s="56" t="str">
        <f>IF(AND(申込記入表!K51&lt;&gt;"",申込記入表!L51&lt;&gt;""),"リレー重複",IF(K52="","",IF(L52&gt;2,"  NO","OK")))</f>
        <v/>
      </c>
    </row>
    <row r="53" spans="1:14" x14ac:dyDescent="0.2">
      <c r="A53" s="132" t="str">
        <f>IF(設定!E39="","",設定!E39)</f>
        <v/>
      </c>
      <c r="B53" s="132"/>
      <c r="C53" s="52" t="str">
        <f>IF(A53="","",COUNTIF(申込記入表!$H$16:$J$115,A53))</f>
        <v/>
      </c>
      <c r="D53" s="51" t="str">
        <f t="shared" si="1"/>
        <v/>
      </c>
      <c r="E53" s="148" t="str">
        <f>IF(設定!H39="","",設定!H39)</f>
        <v/>
      </c>
      <c r="F53" s="148"/>
      <c r="G53" s="56" t="str">
        <f>IF(E53="","",COUNTIF(申込記入表!$H$16:$J$115,E53))</f>
        <v/>
      </c>
      <c r="H53" s="51" t="str">
        <f t="shared" si="2"/>
        <v/>
      </c>
      <c r="I53" s="66" t="str">
        <f>IF(登録管理!D52="","",登録管理!D52)</f>
        <v/>
      </c>
      <c r="J53" s="66" t="str">
        <f>IF(登録管理!E52="","",登録管理!E52)</f>
        <v/>
      </c>
      <c r="K53" s="67" t="str">
        <f>IF(AND(登録管理!F52="",登録管理!G52=""),"",登録管理!F52 &amp; "　" &amp; 登録管理!G52)</f>
        <v/>
      </c>
      <c r="L53" s="131">
        <f>IF(OR(申込記入表!M52="",申込記入表!M52=0),0,申込記入表!M52)</f>
        <v>0</v>
      </c>
      <c r="M53" s="131"/>
      <c r="N53" s="56" t="str">
        <f>IF(AND(申込記入表!K52&lt;&gt;"",申込記入表!L52&lt;&gt;""),"リレー重複",IF(K53="","",IF(L53&gt;2,"  NO","OK")))</f>
        <v/>
      </c>
    </row>
    <row r="54" spans="1:14" x14ac:dyDescent="0.2">
      <c r="A54" s="132" t="str">
        <f>IF(設定!E40="","",設定!E40)</f>
        <v/>
      </c>
      <c r="B54" s="132"/>
      <c r="C54" s="52" t="str">
        <f>IF(A54="","",COUNTIF(申込記入表!$H$16:$J$115,A54))</f>
        <v/>
      </c>
      <c r="D54" s="51" t="str">
        <f t="shared" si="1"/>
        <v/>
      </c>
      <c r="E54" s="148" t="str">
        <f>IF(設定!H40="","",設定!H40)</f>
        <v/>
      </c>
      <c r="F54" s="148"/>
      <c r="G54" s="56" t="str">
        <f>IF(E54="","",COUNTIF(申込記入表!$H$16:$J$115,E54))</f>
        <v/>
      </c>
      <c r="H54" s="51" t="str">
        <f t="shared" si="2"/>
        <v/>
      </c>
      <c r="I54" s="66" t="str">
        <f>IF(登録管理!D53="","",登録管理!D53)</f>
        <v/>
      </c>
      <c r="J54" s="66" t="str">
        <f>IF(登録管理!E53="","",登録管理!E53)</f>
        <v/>
      </c>
      <c r="K54" s="67" t="str">
        <f>IF(AND(登録管理!F53="",登録管理!G53=""),"",登録管理!F53 &amp; "　" &amp; 登録管理!G53)</f>
        <v/>
      </c>
      <c r="L54" s="131">
        <f>IF(OR(申込記入表!M53="",申込記入表!M53=0),0,申込記入表!M53)</f>
        <v>0</v>
      </c>
      <c r="M54" s="131"/>
      <c r="N54" s="56" t="str">
        <f>IF(AND(申込記入表!K53&lt;&gt;"",申込記入表!L53&lt;&gt;""),"リレー重複",IF(K54="","",IF(L54&gt;2,"  NO","OK")))</f>
        <v/>
      </c>
    </row>
    <row r="55" spans="1:14" x14ac:dyDescent="0.2">
      <c r="A55" s="132" t="str">
        <f>IF(設定!E41="","",設定!E41)</f>
        <v/>
      </c>
      <c r="B55" s="132"/>
      <c r="C55" s="52" t="str">
        <f>IF(A55="","",COUNTIF(申込記入表!$H$16:$J$115,A55))</f>
        <v/>
      </c>
      <c r="D55" s="51" t="str">
        <f t="shared" si="1"/>
        <v/>
      </c>
      <c r="E55" s="148" t="str">
        <f>IF(設定!H41="","",設定!H41)</f>
        <v/>
      </c>
      <c r="F55" s="148"/>
      <c r="G55" s="56" t="str">
        <f>IF(E55="","",COUNTIF(申込記入表!$H$16:$J$115,E55))</f>
        <v/>
      </c>
      <c r="H55" s="51" t="str">
        <f t="shared" si="2"/>
        <v/>
      </c>
      <c r="I55" s="66" t="str">
        <f>IF(登録管理!D54="","",登録管理!D54)</f>
        <v/>
      </c>
      <c r="J55" s="66" t="str">
        <f>IF(登録管理!E54="","",登録管理!E54)</f>
        <v/>
      </c>
      <c r="K55" s="67" t="str">
        <f>IF(AND(登録管理!F54="",登録管理!G54=""),"",登録管理!F54 &amp; "　" &amp; 登録管理!G54)</f>
        <v/>
      </c>
      <c r="L55" s="131">
        <f>IF(OR(申込記入表!M54="",申込記入表!M54=0),0,申込記入表!M54)</f>
        <v>0</v>
      </c>
      <c r="M55" s="131"/>
      <c r="N55" s="56" t="str">
        <f>IF(AND(申込記入表!K54&lt;&gt;"",申込記入表!L54&lt;&gt;""),"リレー重複",IF(K55="","",IF(L55&gt;2,"  NO","OK")))</f>
        <v/>
      </c>
    </row>
    <row r="56" spans="1:14" x14ac:dyDescent="0.2">
      <c r="A56" s="132" t="str">
        <f>IF(設定!E42="","",設定!E42)</f>
        <v/>
      </c>
      <c r="B56" s="132"/>
      <c r="C56" s="52" t="str">
        <f>IF(A56="","",COUNTIF(申込記入表!$H$16:$J$115,A56))</f>
        <v/>
      </c>
      <c r="D56" s="51" t="str">
        <f t="shared" si="1"/>
        <v/>
      </c>
      <c r="E56" s="148" t="str">
        <f>IF(設定!H42="","",設定!H42)</f>
        <v/>
      </c>
      <c r="F56" s="148"/>
      <c r="G56" s="56" t="str">
        <f>IF(E56="","",COUNTIF(申込記入表!$H$16:$J$115,E56))</f>
        <v/>
      </c>
      <c r="H56" s="51" t="str">
        <f t="shared" si="2"/>
        <v/>
      </c>
      <c r="I56" s="66" t="str">
        <f>IF(登録管理!D55="","",登録管理!D55)</f>
        <v/>
      </c>
      <c r="J56" s="66" t="str">
        <f>IF(登録管理!E55="","",登録管理!E55)</f>
        <v/>
      </c>
      <c r="K56" s="67" t="str">
        <f>IF(AND(登録管理!F55="",登録管理!G55=""),"",登録管理!F55 &amp; "　" &amp; 登録管理!G55)</f>
        <v/>
      </c>
      <c r="L56" s="131">
        <f>IF(OR(申込記入表!M55="",申込記入表!M55=0),0,申込記入表!M55)</f>
        <v>0</v>
      </c>
      <c r="M56" s="131"/>
      <c r="N56" s="56" t="str">
        <f>IF(AND(申込記入表!K55&lt;&gt;"",申込記入表!L55&lt;&gt;""),"リレー重複",IF(K56="","",IF(L56&gt;2,"  NO","OK")))</f>
        <v/>
      </c>
    </row>
    <row r="57" spans="1:14" x14ac:dyDescent="0.2">
      <c r="A57" s="132" t="str">
        <f>IF(設定!E43="","",設定!E43)</f>
        <v/>
      </c>
      <c r="B57" s="132"/>
      <c r="C57" s="52" t="str">
        <f>IF(A57="","",COUNTIF(申込記入表!$H$16:$J$115,A57))</f>
        <v/>
      </c>
      <c r="D57" s="51" t="str">
        <f t="shared" si="1"/>
        <v/>
      </c>
      <c r="E57" s="148" t="str">
        <f>IF(設定!H43="","",設定!H43)</f>
        <v/>
      </c>
      <c r="F57" s="148"/>
      <c r="G57" s="56" t="str">
        <f>IF(E57="","",COUNTIF(申込記入表!$H$16:$J$115,E57))</f>
        <v/>
      </c>
      <c r="H57" s="51" t="str">
        <f t="shared" si="2"/>
        <v/>
      </c>
      <c r="I57" s="66" t="str">
        <f>IF(登録管理!D56="","",登録管理!D56)</f>
        <v/>
      </c>
      <c r="J57" s="66" t="str">
        <f>IF(登録管理!E56="","",登録管理!E56)</f>
        <v/>
      </c>
      <c r="K57" s="67" t="str">
        <f>IF(AND(登録管理!F56="",登録管理!G56=""),"",登録管理!F56 &amp; "　" &amp; 登録管理!G56)</f>
        <v/>
      </c>
      <c r="L57" s="131">
        <f>IF(OR(申込記入表!M56="",申込記入表!M56=0),0,申込記入表!M56)</f>
        <v>0</v>
      </c>
      <c r="M57" s="131"/>
      <c r="N57" s="56" t="str">
        <f>IF(AND(申込記入表!K56&lt;&gt;"",申込記入表!L56&lt;&gt;""),"リレー重複",IF(K57="","",IF(L57&gt;2,"  NO","OK")))</f>
        <v/>
      </c>
    </row>
    <row r="58" spans="1:14" x14ac:dyDescent="0.2">
      <c r="A58" s="132" t="str">
        <f>IF(設定!E44="","",設定!E44)</f>
        <v/>
      </c>
      <c r="B58" s="132"/>
      <c r="C58" s="52" t="str">
        <f>IF(A58="","",COUNTIF(申込記入表!$H$16:$J$115,A58))</f>
        <v/>
      </c>
      <c r="D58" s="51" t="str">
        <f t="shared" si="1"/>
        <v/>
      </c>
      <c r="E58" s="148" t="str">
        <f>IF(設定!H44="","",設定!H44)</f>
        <v/>
      </c>
      <c r="F58" s="148"/>
      <c r="G58" s="56" t="str">
        <f>IF(E58="","",COUNTIF(申込記入表!$H$16:$J$115,E58))</f>
        <v/>
      </c>
      <c r="H58" s="51" t="str">
        <f t="shared" si="2"/>
        <v/>
      </c>
      <c r="I58" s="66" t="str">
        <f>IF(登録管理!D57="","",登録管理!D57)</f>
        <v/>
      </c>
      <c r="J58" s="66" t="str">
        <f>IF(登録管理!E57="","",登録管理!E57)</f>
        <v/>
      </c>
      <c r="K58" s="67" t="str">
        <f>IF(AND(登録管理!F57="",登録管理!G57=""),"",登録管理!F57 &amp; "　" &amp; 登録管理!G57)</f>
        <v/>
      </c>
      <c r="L58" s="131">
        <f>IF(OR(申込記入表!M57="",申込記入表!M57=0),0,申込記入表!M57)</f>
        <v>0</v>
      </c>
      <c r="M58" s="131"/>
      <c r="N58" s="56" t="str">
        <f>IF(AND(申込記入表!K57&lt;&gt;"",申込記入表!L57&lt;&gt;""),"リレー重複",IF(K58="","",IF(L58&gt;2,"  NO","OK")))</f>
        <v/>
      </c>
    </row>
    <row r="59" spans="1:14" x14ac:dyDescent="0.2">
      <c r="A59" s="132" t="str">
        <f>IF(設定!E45="","",設定!E45)</f>
        <v/>
      </c>
      <c r="B59" s="132"/>
      <c r="C59" s="52" t="str">
        <f>IF(A59="","",COUNTIF(申込記入表!$H$16:$J$115,A59))</f>
        <v/>
      </c>
      <c r="D59" s="51" t="str">
        <f t="shared" si="1"/>
        <v/>
      </c>
      <c r="E59" s="148" t="str">
        <f>IF(設定!H45="","",設定!H45)</f>
        <v/>
      </c>
      <c r="F59" s="148"/>
      <c r="G59" s="56" t="str">
        <f>IF(E59="","",COUNTIF(申込記入表!$H$16:$J$115,E59))</f>
        <v/>
      </c>
      <c r="H59" s="51" t="str">
        <f t="shared" si="2"/>
        <v/>
      </c>
      <c r="I59" s="66" t="str">
        <f>IF(登録管理!D58="","",登録管理!D58)</f>
        <v/>
      </c>
      <c r="J59" s="66" t="str">
        <f>IF(登録管理!E58="","",登録管理!E58)</f>
        <v/>
      </c>
      <c r="K59" s="67" t="str">
        <f>IF(AND(登録管理!F58="",登録管理!G58=""),"",登録管理!F58 &amp; "　" &amp; 登録管理!G58)</f>
        <v/>
      </c>
      <c r="L59" s="131">
        <f>IF(OR(申込記入表!M58="",申込記入表!M58=0),0,申込記入表!M58)</f>
        <v>0</v>
      </c>
      <c r="M59" s="131"/>
      <c r="N59" s="56" t="str">
        <f>IF(AND(申込記入表!K58&lt;&gt;"",申込記入表!L58&lt;&gt;""),"リレー重複",IF(K59="","",IF(L59&gt;2,"  NO","OK")))</f>
        <v/>
      </c>
    </row>
    <row r="60" spans="1:14" x14ac:dyDescent="0.2">
      <c r="A60" s="132" t="str">
        <f>IF(設定!E46="","",設定!E46)</f>
        <v/>
      </c>
      <c r="B60" s="132"/>
      <c r="C60" s="52" t="str">
        <f>IF(A60="","",COUNTIF(申込記入表!$H$16:$J$115,A60))</f>
        <v/>
      </c>
      <c r="D60" s="51" t="str">
        <f t="shared" si="1"/>
        <v/>
      </c>
      <c r="E60" s="148" t="str">
        <f>IF(設定!H46="","",設定!H46)</f>
        <v/>
      </c>
      <c r="F60" s="148"/>
      <c r="G60" s="56" t="str">
        <f>IF(E60="","",COUNTIF(申込記入表!$H$16:$J$115,E60))</f>
        <v/>
      </c>
      <c r="H60" s="51" t="str">
        <f t="shared" si="2"/>
        <v/>
      </c>
      <c r="I60" s="66" t="str">
        <f>IF(登録管理!D59="","",登録管理!D59)</f>
        <v/>
      </c>
      <c r="J60" s="66" t="str">
        <f>IF(登録管理!E59="","",登録管理!E59)</f>
        <v/>
      </c>
      <c r="K60" s="67" t="str">
        <f>IF(AND(登録管理!F59="",登録管理!G59=""),"",登録管理!F59 &amp; "　" &amp; 登録管理!G59)</f>
        <v/>
      </c>
      <c r="L60" s="131">
        <f>IF(OR(申込記入表!M59="",申込記入表!M59=0),0,申込記入表!M59)</f>
        <v>0</v>
      </c>
      <c r="M60" s="131"/>
      <c r="N60" s="56" t="str">
        <f>IF(AND(申込記入表!K59&lt;&gt;"",申込記入表!L59&lt;&gt;""),"リレー重複",IF(K60="","",IF(L60&gt;2,"  NO","OK")))</f>
        <v/>
      </c>
    </row>
    <row r="61" spans="1:14" x14ac:dyDescent="0.2">
      <c r="A61" s="132" t="str">
        <f>IF(設定!E47="","",設定!E47)</f>
        <v/>
      </c>
      <c r="B61" s="132"/>
      <c r="C61" s="52" t="str">
        <f>IF(A61="","",COUNTIF(申込記入表!$H$16:$J$115,A61))</f>
        <v/>
      </c>
      <c r="D61" s="51" t="str">
        <f t="shared" si="1"/>
        <v/>
      </c>
      <c r="E61" s="148" t="str">
        <f>IF(設定!H47="","",設定!H47)</f>
        <v/>
      </c>
      <c r="F61" s="148"/>
      <c r="G61" s="56" t="str">
        <f>IF(E61="","",COUNTIF(申込記入表!$H$16:$J$115,E61))</f>
        <v/>
      </c>
      <c r="H61" s="51" t="str">
        <f t="shared" si="2"/>
        <v/>
      </c>
      <c r="I61" s="66" t="str">
        <f>IF(登録管理!D60="","",登録管理!D60)</f>
        <v/>
      </c>
      <c r="J61" s="66" t="str">
        <f>IF(登録管理!E60="","",登録管理!E60)</f>
        <v/>
      </c>
      <c r="K61" s="67" t="str">
        <f>IF(AND(登録管理!F60="",登録管理!G60=""),"",登録管理!F60 &amp; "　" &amp; 登録管理!G60)</f>
        <v/>
      </c>
      <c r="L61" s="131">
        <f>IF(OR(申込記入表!M60="",申込記入表!M60=0),0,申込記入表!M60)</f>
        <v>0</v>
      </c>
      <c r="M61" s="131"/>
      <c r="N61" s="56" t="str">
        <f>IF(AND(申込記入表!K60&lt;&gt;"",申込記入表!L60&lt;&gt;""),"リレー重複",IF(K61="","",IF(L61&gt;2,"  NO","OK")))</f>
        <v/>
      </c>
    </row>
    <row r="62" spans="1:14" x14ac:dyDescent="0.2">
      <c r="A62" s="116" t="s">
        <v>85</v>
      </c>
      <c r="B62" s="116"/>
      <c r="C62" s="40">
        <f>申込記入表!I12</f>
        <v>0</v>
      </c>
      <c r="D62" s="21" t="str">
        <f>IF(VALUE(C62)&lt;&gt;0,"OK",IF(SUM(C63:C65)=0,"OK","  NO"))</f>
        <v>OK</v>
      </c>
      <c r="E62" s="116" t="s">
        <v>87</v>
      </c>
      <c r="F62" s="116"/>
      <c r="G62" s="34">
        <f>申込記入表!K12</f>
        <v>0</v>
      </c>
      <c r="H62" s="21" t="str">
        <f>IF(VALUE(G62)&lt;&gt;0,"OK",IF(SUM(G63:G65)=0,"OK","  NO"))</f>
        <v>OK</v>
      </c>
      <c r="I62" s="66" t="str">
        <f>IF(登録管理!D61="","",登録管理!D61)</f>
        <v/>
      </c>
      <c r="J62" s="66" t="str">
        <f>IF(登録管理!E61="","",登録管理!E61)</f>
        <v/>
      </c>
      <c r="K62" s="67" t="str">
        <f>IF(AND(登録管理!F61="",登録管理!G61=""),"",登録管理!F61 &amp; "　" &amp; 登録管理!G61)</f>
        <v/>
      </c>
      <c r="L62" s="131">
        <f>IF(OR(申込記入表!M61="",申込記入表!M61=0),0,申込記入表!M61)</f>
        <v>0</v>
      </c>
      <c r="M62" s="131"/>
      <c r="N62" s="56" t="str">
        <f>IF(AND(申込記入表!K61&lt;&gt;"",申込記入表!L61&lt;&gt;""),"リレー重複",IF(K62="","",IF(L62&gt;2,"  NO","OK")))</f>
        <v/>
      </c>
    </row>
    <row r="63" spans="1:14" x14ac:dyDescent="0.2">
      <c r="A63" s="149" t="str">
        <f>IF(設定!K19="","",設定!K19)</f>
        <v>男子共通4×100RメンバーＡ</v>
      </c>
      <c r="B63" s="150"/>
      <c r="C63" s="52">
        <f>IF(A63="","",COUNTIF(申込記入表!$K$16:$K$115,A63))</f>
        <v>0</v>
      </c>
      <c r="D63" s="51" t="str">
        <f>IF(A63="","",IF(申込記入表!I9="","OK",IF(OR(C63&gt;6,C63&lt;4),"  NO","OK")))</f>
        <v>OK</v>
      </c>
      <c r="E63" s="147" t="str">
        <f>IF(設定!M19="","",設定!M19)</f>
        <v>女子共通4×100RメンバーＡ</v>
      </c>
      <c r="F63" s="147"/>
      <c r="G63" s="56">
        <f>IF(E63="","",COUNTIF(申込記入表!$K$16:$K$115,E63))</f>
        <v>0</v>
      </c>
      <c r="H63" s="51" t="str">
        <f>IF(E63="","",IF(申込記入表!K9="","OK",IF(OR(G63&gt;6,G63&lt;4),"  NO","OK")))</f>
        <v>OK</v>
      </c>
      <c r="I63" s="66" t="str">
        <f>IF(登録管理!D62="","",登録管理!D62)</f>
        <v/>
      </c>
      <c r="J63" s="66" t="str">
        <f>IF(登録管理!E62="","",登録管理!E62)</f>
        <v/>
      </c>
      <c r="K63" s="67" t="str">
        <f>IF(AND(登録管理!F62="",登録管理!G62=""),"",登録管理!F62 &amp; "　" &amp; 登録管理!G62)</f>
        <v/>
      </c>
      <c r="L63" s="131">
        <f>IF(OR(申込記入表!M62="",申込記入表!M62=0),0,申込記入表!M62)</f>
        <v>0</v>
      </c>
      <c r="M63" s="131"/>
      <c r="N63" s="56" t="str">
        <f>IF(AND(申込記入表!K62&lt;&gt;"",申込記入表!L62&lt;&gt;""),"リレー重複",IF(K63="","",IF(L63&gt;2,"  NO","OK")))</f>
        <v/>
      </c>
    </row>
    <row r="64" spans="1:14" x14ac:dyDescent="0.2">
      <c r="A64" s="149" t="str">
        <f>IF(設定!K20="","",設定!K20)</f>
        <v>男子共通4×100RメンバーＢ</v>
      </c>
      <c r="B64" s="150"/>
      <c r="C64" s="52">
        <f>IF(A64="","",COUNTIF(申込記入表!$K$16:$K$115,A64))</f>
        <v>0</v>
      </c>
      <c r="D64" s="51" t="str">
        <f>IF(A64="","",IF(申込記入表!I10="","OK",IF(OR(C64&gt;6,C64&lt;4),"  NO","OK")))</f>
        <v>OK</v>
      </c>
      <c r="E64" s="147" t="str">
        <f>IF(設定!M20="","",設定!M20)</f>
        <v>女子共通4×100RメンバーＢ</v>
      </c>
      <c r="F64" s="147"/>
      <c r="G64" s="56">
        <f>IF(E64="","",COUNTIF(申込記入表!$K$16:$K$115,E64))</f>
        <v>0</v>
      </c>
      <c r="H64" s="51" t="str">
        <f>IF(E64="","",IF(申込記入表!K10="","OK",IF(OR(G64&gt;6,G64&lt;4),"  NO","OK")))</f>
        <v>OK</v>
      </c>
      <c r="I64" s="66" t="str">
        <f>IF(登録管理!D63="","",登録管理!D63)</f>
        <v/>
      </c>
      <c r="J64" s="66" t="str">
        <f>IF(登録管理!E63="","",登録管理!E63)</f>
        <v/>
      </c>
      <c r="K64" s="67" t="str">
        <f>IF(AND(登録管理!F63="",登録管理!G63=""),"",登録管理!F63 &amp; "　" &amp; 登録管理!G63)</f>
        <v/>
      </c>
      <c r="L64" s="131">
        <f>IF(OR(申込記入表!M63="",申込記入表!M63=0),0,申込記入表!M63)</f>
        <v>0</v>
      </c>
      <c r="M64" s="131"/>
      <c r="N64" s="56" t="str">
        <f>IF(AND(申込記入表!K63&lt;&gt;"",申込記入表!L63&lt;&gt;""),"リレー重複",IF(K64="","",IF(L64&gt;2,"  NO","OK")))</f>
        <v/>
      </c>
    </row>
    <row r="65" spans="1:14" x14ac:dyDescent="0.2">
      <c r="A65" s="149" t="str">
        <f>IF(設定!K21="","",設定!K21)</f>
        <v>男子共通4×100RメンバーＣ</v>
      </c>
      <c r="B65" s="150"/>
      <c r="C65" s="52">
        <f>IF(A65="","",COUNTIF(申込記入表!$K$16:$K$115,A65))</f>
        <v>0</v>
      </c>
      <c r="D65" s="51" t="str">
        <f>IF(A65="","",IF(申込記入表!I11="","OK",IF(OR(C65&gt;6,C65&lt;4),"  NO","OK")))</f>
        <v>OK</v>
      </c>
      <c r="E65" s="147" t="str">
        <f>IF(設定!M21="","",設定!M21)</f>
        <v>女子共通4×100RメンバーＣ</v>
      </c>
      <c r="F65" s="147"/>
      <c r="G65" s="56">
        <f>IF(E65="","",COUNTIF(申込記入表!$K$16:$K$115,E65))</f>
        <v>0</v>
      </c>
      <c r="H65" s="51" t="str">
        <f>IF(E65="","",IF(申込記入表!K11="","OK",IF(OR(G65&gt;6,G65&lt;4),"  NO","OK")))</f>
        <v>OK</v>
      </c>
      <c r="I65" s="66" t="str">
        <f>IF(登録管理!D64="","",登録管理!D64)</f>
        <v/>
      </c>
      <c r="J65" s="66" t="str">
        <f>IF(登録管理!E64="","",登録管理!E64)</f>
        <v/>
      </c>
      <c r="K65" s="67" t="str">
        <f>IF(AND(登録管理!F64="",登録管理!G64=""),"",登録管理!F64 &amp; "　" &amp; 登録管理!G64)</f>
        <v/>
      </c>
      <c r="L65" s="131">
        <f>IF(OR(申込記入表!M64="",申込記入表!M64=0),0,申込記入表!M64)</f>
        <v>0</v>
      </c>
      <c r="M65" s="131"/>
      <c r="N65" s="56" t="str">
        <f>IF(AND(申込記入表!K64&lt;&gt;"",申込記入表!L64&lt;&gt;""),"リレー重複",IF(K65="","",IF(L65&gt;2,"  NO","OK")))</f>
        <v/>
      </c>
    </row>
    <row r="66" spans="1:14" x14ac:dyDescent="0.2">
      <c r="A66" s="116" t="s">
        <v>86</v>
      </c>
      <c r="B66" s="116"/>
      <c r="C66" s="40">
        <f>申込記入表!J12</f>
        <v>0</v>
      </c>
      <c r="D66" s="21" t="str">
        <f>IF(VALUE(C66)&lt;&gt;0,"OK",IF(SUM(C67:C69)=0,"OK","  NO"))</f>
        <v>OK</v>
      </c>
      <c r="E66" s="116" t="s">
        <v>88</v>
      </c>
      <c r="F66" s="116"/>
      <c r="G66" s="34">
        <f>申込記入表!L12</f>
        <v>0</v>
      </c>
      <c r="H66" s="21" t="str">
        <f>IF(VALUE(G66)&lt;&gt;0,"OK",IF(SUM(G67:G69)=0,"OK","  NO"))</f>
        <v>OK</v>
      </c>
      <c r="I66" s="66" t="str">
        <f>IF(登録管理!D65="","",登録管理!D65)</f>
        <v/>
      </c>
      <c r="J66" s="66" t="str">
        <f>IF(登録管理!E65="","",登録管理!E65)</f>
        <v/>
      </c>
      <c r="K66" s="67" t="str">
        <f>IF(AND(登録管理!F65="",登録管理!G65=""),"",登録管理!F65 &amp; "　" &amp; 登録管理!G65)</f>
        <v/>
      </c>
      <c r="L66" s="131">
        <f>IF(OR(申込記入表!M65="",申込記入表!M65=0),0,申込記入表!M65)</f>
        <v>0</v>
      </c>
      <c r="M66" s="131"/>
      <c r="N66" s="56" t="str">
        <f>IF(AND(申込記入表!K65&lt;&gt;"",申込記入表!L65&lt;&gt;""),"リレー重複",IF(K66="","",IF(L66&gt;2,"  NO","OK")))</f>
        <v/>
      </c>
    </row>
    <row r="67" spans="1:14" x14ac:dyDescent="0.2">
      <c r="A67" s="149" t="str">
        <f>IF(設定!K26="","",設定!K26)</f>
        <v/>
      </c>
      <c r="B67" s="150"/>
      <c r="C67" s="52" t="str">
        <f>IF(A67="","",COUNTIF(申込記入表!L16:L115,A67))</f>
        <v/>
      </c>
      <c r="D67" s="51" t="str">
        <f>IF(A67="","",IF(申込記入表!J9="","OK",IF(OR(C67&gt;6,C67&lt;4),"  NO","OK")))</f>
        <v/>
      </c>
      <c r="E67" s="147" t="str">
        <f>IF(設定!M26="","",設定!M26)</f>
        <v/>
      </c>
      <c r="F67" s="147"/>
      <c r="G67" s="56" t="str">
        <f>IF(E67="","",COUNTIF(申込記入表!L16:L115,E67))</f>
        <v/>
      </c>
      <c r="H67" s="51" t="str">
        <f>IF(E67="","",IF(申込記入表!L9="","OK",IF(OR(G67&gt;6,G67&lt;4),"  NO","OK")))</f>
        <v/>
      </c>
      <c r="I67" s="66" t="str">
        <f>IF(登録管理!D66="","",登録管理!D66)</f>
        <v/>
      </c>
      <c r="J67" s="66" t="str">
        <f>IF(登録管理!E66="","",登録管理!E66)</f>
        <v/>
      </c>
      <c r="K67" s="67" t="str">
        <f>IF(AND(登録管理!F66="",登録管理!G66=""),"",登録管理!F66 &amp; "　" &amp; 登録管理!G66)</f>
        <v/>
      </c>
      <c r="L67" s="131">
        <f>IF(OR(申込記入表!M66="",申込記入表!M66=0),0,申込記入表!M66)</f>
        <v>0</v>
      </c>
      <c r="M67" s="131"/>
      <c r="N67" s="56" t="str">
        <f>IF(AND(申込記入表!K66&lt;&gt;"",申込記入表!L66&lt;&gt;""),"リレー重複",IF(K67="","",IF(L67&gt;2,"  NO","OK")))</f>
        <v/>
      </c>
    </row>
    <row r="68" spans="1:14" x14ac:dyDescent="0.2">
      <c r="A68" s="149" t="str">
        <f>IF(設定!K27="","",設定!K27)</f>
        <v/>
      </c>
      <c r="B68" s="150"/>
      <c r="C68" s="52" t="str">
        <f>IF(A68="","",COUNTIF(申込記入表!L16:L115,A68))</f>
        <v/>
      </c>
      <c r="D68" s="51" t="str">
        <f>IF(A68="","",IF(申込記入表!J10="","OK",IF(OR(C68&gt;6,C68&lt;4),"  NO","OK")))</f>
        <v/>
      </c>
      <c r="E68" s="147" t="str">
        <f>IF(設定!M27="","",設定!M27)</f>
        <v/>
      </c>
      <c r="F68" s="147"/>
      <c r="G68" s="56" t="str">
        <f>IF(E68="","",COUNTIF(申込記入表!L16:L115,E68))</f>
        <v/>
      </c>
      <c r="H68" s="51" t="str">
        <f>IF(E68="","",IF(申込記入表!L10="","OK",IF(OR(G68&gt;6,G68&lt;4),"  NO","OK")))</f>
        <v/>
      </c>
      <c r="I68" s="66" t="str">
        <f>IF(登録管理!D67="","",登録管理!D67)</f>
        <v/>
      </c>
      <c r="J68" s="66" t="str">
        <f>IF(登録管理!E67="","",登録管理!E67)</f>
        <v/>
      </c>
      <c r="K68" s="67" t="str">
        <f>IF(AND(登録管理!F67="",登録管理!G67=""),"",登録管理!F67 &amp; "　" &amp; 登録管理!G67)</f>
        <v/>
      </c>
      <c r="L68" s="131">
        <f>IF(OR(申込記入表!M67="",申込記入表!M67=0),0,申込記入表!M67)</f>
        <v>0</v>
      </c>
      <c r="M68" s="131"/>
      <c r="N68" s="56" t="str">
        <f>IF(AND(申込記入表!K67&lt;&gt;"",申込記入表!L67&lt;&gt;""),"リレー重複",IF(K68="","",IF(L68&gt;2,"  NO","OK")))</f>
        <v/>
      </c>
    </row>
    <row r="69" spans="1:14" x14ac:dyDescent="0.2">
      <c r="A69" s="149" t="str">
        <f>IF(設定!K28="","",設定!K28)</f>
        <v/>
      </c>
      <c r="B69" s="150"/>
      <c r="C69" s="52" t="str">
        <f>IF(A69="","",COUNTIF(申込記入表!L16:L115,A69))</f>
        <v/>
      </c>
      <c r="D69" s="51" t="str">
        <f>IF(A69="","",IF(申込記入表!J11="","OK",IF(OR(C69&gt;6,C69&lt;4),"  NO","OK")))</f>
        <v/>
      </c>
      <c r="E69" s="147" t="str">
        <f>IF(設定!M28="","",設定!M28)</f>
        <v/>
      </c>
      <c r="F69" s="147"/>
      <c r="G69" s="56" t="str">
        <f>IF(E69="","",COUNTIF(申込記入表!L16:L115,E69))</f>
        <v/>
      </c>
      <c r="H69" s="51" t="str">
        <f>IF(E69="","",IF(申込記入表!L11="","OK",IF(OR(G69&gt;6,G69&lt;4),"  NO","OK")))</f>
        <v/>
      </c>
      <c r="I69" s="66" t="str">
        <f>IF(登録管理!D68="","",登録管理!D68)</f>
        <v/>
      </c>
      <c r="J69" s="66" t="str">
        <f>IF(登録管理!E68="","",登録管理!E68)</f>
        <v/>
      </c>
      <c r="K69" s="67" t="str">
        <f>IF(AND(登録管理!F68="",登録管理!G68=""),"",登録管理!F68 &amp; "　" &amp; 登録管理!G68)</f>
        <v/>
      </c>
      <c r="L69" s="131">
        <f>IF(OR(申込記入表!M68="",申込記入表!M68=0),0,申込記入表!M68)</f>
        <v>0</v>
      </c>
      <c r="M69" s="131"/>
      <c r="N69" s="56" t="str">
        <f>IF(AND(申込記入表!K68&lt;&gt;"",申込記入表!L68&lt;&gt;""),"リレー重複",IF(K69="","",IF(L69&gt;2,"  NO","OK")))</f>
        <v/>
      </c>
    </row>
    <row r="70" spans="1:14" x14ac:dyDescent="0.2">
      <c r="I70" s="66" t="str">
        <f>IF(登録管理!D69="","",登録管理!D69)</f>
        <v/>
      </c>
      <c r="J70" s="66" t="str">
        <f>IF(登録管理!E69="","",登録管理!E69)</f>
        <v/>
      </c>
      <c r="K70" s="67" t="str">
        <f>IF(AND(登録管理!F69="",登録管理!G69=""),"",登録管理!F69 &amp; "　" &amp; 登録管理!G69)</f>
        <v/>
      </c>
      <c r="L70" s="131">
        <f>IF(OR(申込記入表!M69="",申込記入表!M69=0),0,申込記入表!M69)</f>
        <v>0</v>
      </c>
      <c r="M70" s="131"/>
      <c r="N70" s="56" t="str">
        <f>IF(AND(申込記入表!K69&lt;&gt;"",申込記入表!L69&lt;&gt;""),"リレー重複",IF(K70="","",IF(L70&gt;2,"  NO","OK")))</f>
        <v/>
      </c>
    </row>
    <row r="71" spans="1:14" x14ac:dyDescent="0.2">
      <c r="I71" s="66" t="str">
        <f>IF(登録管理!D70="","",登録管理!D70)</f>
        <v/>
      </c>
      <c r="J71" s="66" t="str">
        <f>IF(登録管理!E70="","",登録管理!E70)</f>
        <v/>
      </c>
      <c r="K71" s="67" t="str">
        <f>IF(AND(登録管理!F70="",登録管理!G70=""),"",登録管理!F70 &amp; "　" &amp; 登録管理!G70)</f>
        <v/>
      </c>
      <c r="L71" s="131">
        <f>IF(OR(申込記入表!M70="",申込記入表!M70=0),0,申込記入表!M70)</f>
        <v>0</v>
      </c>
      <c r="M71" s="131"/>
      <c r="N71" s="56" t="str">
        <f>IF(AND(申込記入表!K70&lt;&gt;"",申込記入表!L70&lt;&gt;""),"リレー重複",IF(K71="","",IF(L71&gt;2,"  NO","OK")))</f>
        <v/>
      </c>
    </row>
    <row r="72" spans="1:14" x14ac:dyDescent="0.2">
      <c r="I72" s="66" t="str">
        <f>IF(登録管理!D71="","",登録管理!D71)</f>
        <v/>
      </c>
      <c r="J72" s="66" t="str">
        <f>IF(登録管理!E71="","",登録管理!E71)</f>
        <v/>
      </c>
      <c r="K72" s="67" t="str">
        <f>IF(AND(登録管理!F71="",登録管理!G71=""),"",登録管理!F71 &amp; "　" &amp; 登録管理!G71)</f>
        <v/>
      </c>
      <c r="L72" s="131">
        <f>IF(OR(申込記入表!M71="",申込記入表!M71=0),0,申込記入表!M71)</f>
        <v>0</v>
      </c>
      <c r="M72" s="131"/>
      <c r="N72" s="56" t="str">
        <f>IF(AND(申込記入表!K71&lt;&gt;"",申込記入表!L71&lt;&gt;""),"リレー重複",IF(K72="","",IF(L72&gt;2,"  NO","OK")))</f>
        <v/>
      </c>
    </row>
    <row r="73" spans="1:14" x14ac:dyDescent="0.2">
      <c r="I73" s="66" t="str">
        <f>IF(登録管理!D72="","",登録管理!D72)</f>
        <v/>
      </c>
      <c r="J73" s="66" t="str">
        <f>IF(登録管理!E72="","",登録管理!E72)</f>
        <v/>
      </c>
      <c r="K73" s="67" t="str">
        <f>IF(AND(登録管理!F72="",登録管理!G72=""),"",登録管理!F72 &amp; "　" &amp; 登録管理!G72)</f>
        <v/>
      </c>
      <c r="L73" s="131">
        <f>IF(OR(申込記入表!M72="",申込記入表!M72=0),0,申込記入表!M72)</f>
        <v>0</v>
      </c>
      <c r="M73" s="131"/>
      <c r="N73" s="56" t="str">
        <f>IF(AND(申込記入表!K72&lt;&gt;"",申込記入表!L72&lt;&gt;""),"リレー重複",IF(K73="","",IF(L73&gt;2,"  NO","OK")))</f>
        <v/>
      </c>
    </row>
    <row r="74" spans="1:14" x14ac:dyDescent="0.2">
      <c r="I74" s="66" t="str">
        <f>IF(登録管理!D73="","",登録管理!D73)</f>
        <v/>
      </c>
      <c r="J74" s="66" t="str">
        <f>IF(登録管理!E73="","",登録管理!E73)</f>
        <v/>
      </c>
      <c r="K74" s="67" t="str">
        <f>IF(AND(登録管理!F73="",登録管理!G73=""),"",登録管理!F73 &amp; "　" &amp; 登録管理!G73)</f>
        <v/>
      </c>
      <c r="L74" s="131">
        <f>IF(OR(申込記入表!M73="",申込記入表!M73=0),0,申込記入表!M73)</f>
        <v>0</v>
      </c>
      <c r="M74" s="131"/>
      <c r="N74" s="56" t="str">
        <f>IF(AND(申込記入表!K73&lt;&gt;"",申込記入表!L73&lt;&gt;""),"リレー重複",IF(K74="","",IF(L74&gt;2,"  NO","OK")))</f>
        <v/>
      </c>
    </row>
    <row r="75" spans="1:14" x14ac:dyDescent="0.2">
      <c r="I75" s="66" t="str">
        <f>IF(登録管理!D74="","",登録管理!D74)</f>
        <v/>
      </c>
      <c r="J75" s="66" t="str">
        <f>IF(登録管理!E74="","",登録管理!E74)</f>
        <v/>
      </c>
      <c r="K75" s="67" t="str">
        <f>IF(AND(登録管理!F74="",登録管理!G74=""),"",登録管理!F74 &amp; "　" &amp; 登録管理!G74)</f>
        <v/>
      </c>
      <c r="L75" s="131">
        <f>IF(OR(申込記入表!M74="",申込記入表!M74=0),0,申込記入表!M74)</f>
        <v>0</v>
      </c>
      <c r="M75" s="131"/>
      <c r="N75" s="56" t="str">
        <f>IF(AND(申込記入表!K74&lt;&gt;"",申込記入表!L74&lt;&gt;""),"リレー重複",IF(K75="","",IF(L75&gt;2,"  NO","OK")))</f>
        <v/>
      </c>
    </row>
    <row r="76" spans="1:14" x14ac:dyDescent="0.2">
      <c r="I76" s="66" t="str">
        <f>IF(登録管理!D75="","",登録管理!D75)</f>
        <v/>
      </c>
      <c r="J76" s="66" t="str">
        <f>IF(登録管理!E75="","",登録管理!E75)</f>
        <v/>
      </c>
      <c r="K76" s="67" t="str">
        <f>IF(AND(登録管理!F75="",登録管理!G75=""),"",登録管理!F75 &amp; "　" &amp; 登録管理!G75)</f>
        <v/>
      </c>
      <c r="L76" s="131">
        <f>IF(OR(申込記入表!M75="",申込記入表!M75=0),0,申込記入表!M75)</f>
        <v>0</v>
      </c>
      <c r="M76" s="131"/>
      <c r="N76" s="56" t="str">
        <f>IF(AND(申込記入表!K75&lt;&gt;"",申込記入表!L75&lt;&gt;""),"リレー重複",IF(K76="","",IF(L76&gt;2,"  NO","OK")))</f>
        <v/>
      </c>
    </row>
    <row r="77" spans="1:14" x14ac:dyDescent="0.2">
      <c r="I77" s="66" t="str">
        <f>IF(登録管理!D76="","",登録管理!D76)</f>
        <v/>
      </c>
      <c r="J77" s="66" t="str">
        <f>IF(登録管理!E76="","",登録管理!E76)</f>
        <v/>
      </c>
      <c r="K77" s="67" t="str">
        <f>IF(AND(登録管理!F76="",登録管理!G76=""),"",登録管理!F76 &amp; "　" &amp; 登録管理!G76)</f>
        <v/>
      </c>
      <c r="L77" s="131">
        <f>IF(OR(申込記入表!M76="",申込記入表!M76=0),0,申込記入表!M76)</f>
        <v>0</v>
      </c>
      <c r="M77" s="131"/>
      <c r="N77" s="56" t="str">
        <f>IF(AND(申込記入表!K76&lt;&gt;"",申込記入表!L76&lt;&gt;""),"リレー重複",IF(K77="","",IF(L77&gt;2,"  NO","OK")))</f>
        <v/>
      </c>
    </row>
    <row r="78" spans="1:14" x14ac:dyDescent="0.2">
      <c r="I78" s="66" t="str">
        <f>IF(登録管理!D77="","",登録管理!D77)</f>
        <v/>
      </c>
      <c r="J78" s="66" t="str">
        <f>IF(登録管理!E77="","",登録管理!E77)</f>
        <v/>
      </c>
      <c r="K78" s="67" t="str">
        <f>IF(AND(登録管理!F77="",登録管理!G77=""),"",登録管理!F77 &amp; "　" &amp; 登録管理!G77)</f>
        <v/>
      </c>
      <c r="L78" s="131">
        <f>IF(OR(申込記入表!M77="",申込記入表!M77=0),0,申込記入表!M77)</f>
        <v>0</v>
      </c>
      <c r="M78" s="131"/>
      <c r="N78" s="56" t="str">
        <f>IF(AND(申込記入表!K77&lt;&gt;"",申込記入表!L77&lt;&gt;""),"リレー重複",IF(K78="","",IF(L78&gt;2,"  NO","OK")))</f>
        <v/>
      </c>
    </row>
    <row r="79" spans="1:14" x14ac:dyDescent="0.2">
      <c r="I79" s="66" t="str">
        <f>IF(登録管理!D78="","",登録管理!D78)</f>
        <v/>
      </c>
      <c r="J79" s="66" t="str">
        <f>IF(登録管理!E78="","",登録管理!E78)</f>
        <v/>
      </c>
      <c r="K79" s="67" t="str">
        <f>IF(AND(登録管理!F78="",登録管理!G78=""),"",登録管理!F78 &amp; "　" &amp; 登録管理!G78)</f>
        <v/>
      </c>
      <c r="L79" s="131">
        <f>IF(OR(申込記入表!M78="",申込記入表!M78=0),0,申込記入表!M78)</f>
        <v>0</v>
      </c>
      <c r="M79" s="131"/>
      <c r="N79" s="56" t="str">
        <f>IF(AND(申込記入表!K78&lt;&gt;"",申込記入表!L78&lt;&gt;""),"リレー重複",IF(K79="","",IF(L79&gt;2,"  NO","OK")))</f>
        <v/>
      </c>
    </row>
    <row r="80" spans="1:14" x14ac:dyDescent="0.2">
      <c r="I80" s="66" t="str">
        <f>IF(登録管理!D79="","",登録管理!D79)</f>
        <v/>
      </c>
      <c r="J80" s="66" t="str">
        <f>IF(登録管理!E79="","",登録管理!E79)</f>
        <v/>
      </c>
      <c r="K80" s="67" t="str">
        <f>IF(AND(登録管理!F79="",登録管理!G79=""),"",登録管理!F79 &amp; "　" &amp; 登録管理!G79)</f>
        <v/>
      </c>
      <c r="L80" s="131">
        <f>IF(OR(申込記入表!M79="",申込記入表!M79=0),0,申込記入表!M79)</f>
        <v>0</v>
      </c>
      <c r="M80" s="131"/>
      <c r="N80" s="56" t="str">
        <f>IF(AND(申込記入表!K79&lt;&gt;"",申込記入表!L79&lt;&gt;""),"リレー重複",IF(K80="","",IF(L80&gt;2,"  NO","OK")))</f>
        <v/>
      </c>
    </row>
    <row r="81" spans="9:14" x14ac:dyDescent="0.2">
      <c r="I81" s="66" t="str">
        <f>IF(登録管理!D80="","",登録管理!D80)</f>
        <v/>
      </c>
      <c r="J81" s="66" t="str">
        <f>IF(登録管理!E80="","",登録管理!E80)</f>
        <v/>
      </c>
      <c r="K81" s="67" t="str">
        <f>IF(AND(登録管理!F80="",登録管理!G80=""),"",登録管理!F80 &amp; "　" &amp; 登録管理!G80)</f>
        <v/>
      </c>
      <c r="L81" s="131">
        <f>IF(OR(申込記入表!M80="",申込記入表!M80=0),0,申込記入表!M80)</f>
        <v>0</v>
      </c>
      <c r="M81" s="131"/>
      <c r="N81" s="56" t="str">
        <f>IF(AND(申込記入表!K80&lt;&gt;"",申込記入表!L80&lt;&gt;""),"リレー重複",IF(K81="","",IF(L81&gt;2,"  NO","OK")))</f>
        <v/>
      </c>
    </row>
    <row r="82" spans="9:14" x14ac:dyDescent="0.2">
      <c r="I82" s="66" t="str">
        <f>IF(登録管理!D81="","",登録管理!D81)</f>
        <v/>
      </c>
      <c r="J82" s="66" t="str">
        <f>IF(登録管理!E81="","",登録管理!E81)</f>
        <v/>
      </c>
      <c r="K82" s="67" t="str">
        <f>IF(AND(登録管理!F81="",登録管理!G81=""),"",登録管理!F81 &amp; "　" &amp; 登録管理!G81)</f>
        <v/>
      </c>
      <c r="L82" s="131">
        <f>IF(OR(申込記入表!M81="",申込記入表!M81=0),0,申込記入表!M81)</f>
        <v>0</v>
      </c>
      <c r="M82" s="131"/>
      <c r="N82" s="56" t="str">
        <f>IF(AND(申込記入表!K81&lt;&gt;"",申込記入表!L81&lt;&gt;""),"リレー重複",IF(K82="","",IF(L82&gt;2,"  NO","OK")))</f>
        <v/>
      </c>
    </row>
    <row r="83" spans="9:14" x14ac:dyDescent="0.2">
      <c r="I83" s="66" t="str">
        <f>IF(登録管理!D82="","",登録管理!D82)</f>
        <v/>
      </c>
      <c r="J83" s="66" t="str">
        <f>IF(登録管理!E82="","",登録管理!E82)</f>
        <v/>
      </c>
      <c r="K83" s="67" t="str">
        <f>IF(AND(登録管理!F82="",登録管理!G82=""),"",登録管理!F82 &amp; "　" &amp; 登録管理!G82)</f>
        <v/>
      </c>
      <c r="L83" s="131">
        <f>IF(OR(申込記入表!M82="",申込記入表!M82=0),0,申込記入表!M82)</f>
        <v>0</v>
      </c>
      <c r="M83" s="131"/>
      <c r="N83" s="56" t="str">
        <f>IF(AND(申込記入表!K82&lt;&gt;"",申込記入表!L82&lt;&gt;""),"リレー重複",IF(K83="","",IF(L83&gt;2,"  NO","OK")))</f>
        <v/>
      </c>
    </row>
    <row r="84" spans="9:14" x14ac:dyDescent="0.2">
      <c r="I84" s="66" t="str">
        <f>IF(登録管理!D83="","",登録管理!D83)</f>
        <v/>
      </c>
      <c r="J84" s="66" t="str">
        <f>IF(登録管理!E83="","",登録管理!E83)</f>
        <v/>
      </c>
      <c r="K84" s="67" t="str">
        <f>IF(AND(登録管理!F83="",登録管理!G83=""),"",登録管理!F83 &amp; "　" &amp; 登録管理!G83)</f>
        <v/>
      </c>
      <c r="L84" s="131">
        <f>IF(OR(申込記入表!M83="",申込記入表!M83=0),0,申込記入表!M83)</f>
        <v>0</v>
      </c>
      <c r="M84" s="131"/>
      <c r="N84" s="56" t="str">
        <f>IF(AND(申込記入表!K83&lt;&gt;"",申込記入表!L83&lt;&gt;""),"リレー重複",IF(K84="","",IF(L84&gt;2,"  NO","OK")))</f>
        <v/>
      </c>
    </row>
    <row r="85" spans="9:14" x14ac:dyDescent="0.2">
      <c r="I85" s="66" t="str">
        <f>IF(登録管理!D84="","",登録管理!D84)</f>
        <v/>
      </c>
      <c r="J85" s="66" t="str">
        <f>IF(登録管理!E84="","",登録管理!E84)</f>
        <v/>
      </c>
      <c r="K85" s="67" t="str">
        <f>IF(AND(登録管理!F84="",登録管理!G84=""),"",登録管理!F84 &amp; "　" &amp; 登録管理!G84)</f>
        <v/>
      </c>
      <c r="L85" s="131">
        <f>IF(OR(申込記入表!M84="",申込記入表!M84=0),0,申込記入表!M84)</f>
        <v>0</v>
      </c>
      <c r="M85" s="131"/>
      <c r="N85" s="56" t="str">
        <f>IF(AND(申込記入表!K84&lt;&gt;"",申込記入表!L84&lt;&gt;""),"リレー重複",IF(K85="","",IF(L85&gt;2,"  NO","OK")))</f>
        <v/>
      </c>
    </row>
    <row r="86" spans="9:14" x14ac:dyDescent="0.2">
      <c r="I86" s="66" t="str">
        <f>IF(登録管理!D85="","",登録管理!D85)</f>
        <v/>
      </c>
      <c r="J86" s="66" t="str">
        <f>IF(登録管理!E85="","",登録管理!E85)</f>
        <v/>
      </c>
      <c r="K86" s="67" t="str">
        <f>IF(AND(登録管理!F85="",登録管理!G85=""),"",登録管理!F85 &amp; "　" &amp; 登録管理!G85)</f>
        <v/>
      </c>
      <c r="L86" s="131">
        <f>IF(OR(申込記入表!M85="",申込記入表!M85=0),0,申込記入表!M85)</f>
        <v>0</v>
      </c>
      <c r="M86" s="131"/>
      <c r="N86" s="56" t="str">
        <f>IF(AND(申込記入表!K85&lt;&gt;"",申込記入表!L85&lt;&gt;""),"リレー重複",IF(K86="","",IF(L86&gt;2,"  NO","OK")))</f>
        <v/>
      </c>
    </row>
    <row r="87" spans="9:14" x14ac:dyDescent="0.2">
      <c r="I87" s="66" t="str">
        <f>IF(登録管理!D86="","",登録管理!D86)</f>
        <v/>
      </c>
      <c r="J87" s="66" t="str">
        <f>IF(登録管理!E86="","",登録管理!E86)</f>
        <v/>
      </c>
      <c r="K87" s="67" t="str">
        <f>IF(AND(登録管理!F86="",登録管理!G86=""),"",登録管理!F86 &amp; "　" &amp; 登録管理!G86)</f>
        <v/>
      </c>
      <c r="L87" s="131">
        <f>IF(OR(申込記入表!M86="",申込記入表!M86=0),0,申込記入表!M86)</f>
        <v>0</v>
      </c>
      <c r="M87" s="131"/>
      <c r="N87" s="56" t="str">
        <f>IF(AND(申込記入表!K86&lt;&gt;"",申込記入表!L86&lt;&gt;""),"リレー重複",IF(K87="","",IF(L87&gt;2,"  NO","OK")))</f>
        <v/>
      </c>
    </row>
    <row r="88" spans="9:14" x14ac:dyDescent="0.2">
      <c r="I88" s="66" t="str">
        <f>IF(登録管理!D87="","",登録管理!D87)</f>
        <v/>
      </c>
      <c r="J88" s="66" t="str">
        <f>IF(登録管理!E87="","",登録管理!E87)</f>
        <v/>
      </c>
      <c r="K88" s="67" t="str">
        <f>IF(AND(登録管理!F87="",登録管理!G87=""),"",登録管理!F87 &amp; "　" &amp; 登録管理!G87)</f>
        <v/>
      </c>
      <c r="L88" s="131">
        <f>IF(OR(申込記入表!M87="",申込記入表!M87=0),0,申込記入表!M87)</f>
        <v>0</v>
      </c>
      <c r="M88" s="131"/>
      <c r="N88" s="56" t="str">
        <f>IF(AND(申込記入表!K87&lt;&gt;"",申込記入表!L87&lt;&gt;""),"リレー重複",IF(K88="","",IF(L88&gt;2,"  NO","OK")))</f>
        <v/>
      </c>
    </row>
    <row r="89" spans="9:14" x14ac:dyDescent="0.2">
      <c r="I89" s="66" t="str">
        <f>IF(登録管理!D88="","",登録管理!D88)</f>
        <v/>
      </c>
      <c r="J89" s="66" t="str">
        <f>IF(登録管理!E88="","",登録管理!E88)</f>
        <v/>
      </c>
      <c r="K89" s="67" t="str">
        <f>IF(AND(登録管理!F88="",登録管理!G88=""),"",登録管理!F88 &amp; "　" &amp; 登録管理!G88)</f>
        <v/>
      </c>
      <c r="L89" s="131">
        <f>IF(OR(申込記入表!M88="",申込記入表!M88=0),0,申込記入表!M88)</f>
        <v>0</v>
      </c>
      <c r="M89" s="131"/>
      <c r="N89" s="56" t="str">
        <f>IF(AND(申込記入表!K88&lt;&gt;"",申込記入表!L88&lt;&gt;""),"リレー重複",IF(K89="","",IF(L89&gt;2,"  NO","OK")))</f>
        <v/>
      </c>
    </row>
    <row r="90" spans="9:14" x14ac:dyDescent="0.2">
      <c r="I90" s="66" t="str">
        <f>IF(登録管理!D89="","",登録管理!D89)</f>
        <v/>
      </c>
      <c r="J90" s="66" t="str">
        <f>IF(登録管理!E89="","",登録管理!E89)</f>
        <v/>
      </c>
      <c r="K90" s="67" t="str">
        <f>IF(AND(登録管理!F89="",登録管理!G89=""),"",登録管理!F89 &amp; "　" &amp; 登録管理!G89)</f>
        <v/>
      </c>
      <c r="L90" s="131">
        <f>IF(OR(申込記入表!M89="",申込記入表!M89=0),0,申込記入表!M89)</f>
        <v>0</v>
      </c>
      <c r="M90" s="131"/>
      <c r="N90" s="56" t="str">
        <f>IF(AND(申込記入表!K89&lt;&gt;"",申込記入表!L89&lt;&gt;""),"リレー重複",IF(K90="","",IF(L90&gt;2,"  NO","OK")))</f>
        <v/>
      </c>
    </row>
    <row r="91" spans="9:14" x14ac:dyDescent="0.2">
      <c r="I91" s="66" t="str">
        <f>IF(登録管理!D90="","",登録管理!D90)</f>
        <v/>
      </c>
      <c r="J91" s="66" t="str">
        <f>IF(登録管理!E90="","",登録管理!E90)</f>
        <v/>
      </c>
      <c r="K91" s="67" t="str">
        <f>IF(AND(登録管理!F90="",登録管理!G90=""),"",登録管理!F90 &amp; "　" &amp; 登録管理!G90)</f>
        <v/>
      </c>
      <c r="L91" s="131">
        <f>IF(OR(申込記入表!M90="",申込記入表!M90=0),0,申込記入表!M90)</f>
        <v>0</v>
      </c>
      <c r="M91" s="131"/>
      <c r="N91" s="56" t="str">
        <f>IF(AND(申込記入表!K90&lt;&gt;"",申込記入表!L90&lt;&gt;""),"リレー重複",IF(K91="","",IF(L91&gt;2,"  NO","OK")))</f>
        <v/>
      </c>
    </row>
    <row r="92" spans="9:14" x14ac:dyDescent="0.2">
      <c r="I92" s="66" t="str">
        <f>IF(登録管理!D91="","",登録管理!D91)</f>
        <v/>
      </c>
      <c r="J92" s="66" t="str">
        <f>IF(登録管理!E91="","",登録管理!E91)</f>
        <v/>
      </c>
      <c r="K92" s="67" t="str">
        <f>IF(AND(登録管理!F91="",登録管理!G91=""),"",登録管理!F91 &amp; "　" &amp; 登録管理!G91)</f>
        <v/>
      </c>
      <c r="L92" s="131">
        <f>IF(OR(申込記入表!M91="",申込記入表!M91=0),0,申込記入表!M91)</f>
        <v>0</v>
      </c>
      <c r="M92" s="131"/>
      <c r="N92" s="56" t="str">
        <f>IF(AND(申込記入表!K91&lt;&gt;"",申込記入表!L91&lt;&gt;""),"リレー重複",IF(K92="","",IF(L92&gt;2,"  NO","OK")))</f>
        <v/>
      </c>
    </row>
    <row r="93" spans="9:14" x14ac:dyDescent="0.2">
      <c r="I93" s="66" t="str">
        <f>IF(登録管理!D92="","",登録管理!D92)</f>
        <v/>
      </c>
      <c r="J93" s="66" t="str">
        <f>IF(登録管理!E92="","",登録管理!E92)</f>
        <v/>
      </c>
      <c r="K93" s="67" t="str">
        <f>IF(AND(登録管理!F92="",登録管理!G92=""),"",登録管理!F92 &amp; "　" &amp; 登録管理!G92)</f>
        <v/>
      </c>
      <c r="L93" s="131">
        <f>IF(OR(申込記入表!M92="",申込記入表!M92=0),0,申込記入表!M92)</f>
        <v>0</v>
      </c>
      <c r="M93" s="131"/>
      <c r="N93" s="56" t="str">
        <f>IF(AND(申込記入表!K92&lt;&gt;"",申込記入表!L92&lt;&gt;""),"リレー重複",IF(K93="","",IF(L93&gt;2,"  NO","OK")))</f>
        <v/>
      </c>
    </row>
    <row r="94" spans="9:14" x14ac:dyDescent="0.2">
      <c r="I94" s="66" t="str">
        <f>IF(登録管理!D93="","",登録管理!D93)</f>
        <v/>
      </c>
      <c r="J94" s="66" t="str">
        <f>IF(登録管理!E93="","",登録管理!E93)</f>
        <v/>
      </c>
      <c r="K94" s="67" t="str">
        <f>IF(AND(登録管理!F93="",登録管理!G93=""),"",登録管理!F93 &amp; "　" &amp; 登録管理!G93)</f>
        <v/>
      </c>
      <c r="L94" s="131">
        <f>IF(OR(申込記入表!M93="",申込記入表!M93=0),0,申込記入表!M93)</f>
        <v>0</v>
      </c>
      <c r="M94" s="131"/>
      <c r="N94" s="56" t="str">
        <f>IF(AND(申込記入表!K93&lt;&gt;"",申込記入表!L93&lt;&gt;""),"リレー重複",IF(K94="","",IF(L94&gt;2,"  NO","OK")))</f>
        <v/>
      </c>
    </row>
    <row r="95" spans="9:14" x14ac:dyDescent="0.2">
      <c r="I95" s="66" t="str">
        <f>IF(登録管理!D94="","",登録管理!D94)</f>
        <v/>
      </c>
      <c r="J95" s="66" t="str">
        <f>IF(登録管理!E94="","",登録管理!E94)</f>
        <v/>
      </c>
      <c r="K95" s="67" t="str">
        <f>IF(AND(登録管理!F94="",登録管理!G94=""),"",登録管理!F94 &amp; "　" &amp; 登録管理!G94)</f>
        <v/>
      </c>
      <c r="L95" s="131">
        <f>IF(OR(申込記入表!M94="",申込記入表!M94=0),0,申込記入表!M94)</f>
        <v>0</v>
      </c>
      <c r="M95" s="131"/>
      <c r="N95" s="56" t="str">
        <f>IF(AND(申込記入表!K94&lt;&gt;"",申込記入表!L94&lt;&gt;""),"リレー重複",IF(K95="","",IF(L95&gt;2,"  NO","OK")))</f>
        <v/>
      </c>
    </row>
    <row r="96" spans="9:14" x14ac:dyDescent="0.2">
      <c r="I96" s="66" t="str">
        <f>IF(登録管理!D95="","",登録管理!D95)</f>
        <v/>
      </c>
      <c r="J96" s="66" t="str">
        <f>IF(登録管理!E95="","",登録管理!E95)</f>
        <v/>
      </c>
      <c r="K96" s="67" t="str">
        <f>IF(AND(登録管理!F95="",登録管理!G95=""),"",登録管理!F95 &amp; "　" &amp; 登録管理!G95)</f>
        <v/>
      </c>
      <c r="L96" s="131">
        <f>IF(OR(申込記入表!M95="",申込記入表!M95=0),0,申込記入表!M95)</f>
        <v>0</v>
      </c>
      <c r="M96" s="131"/>
      <c r="N96" s="56" t="str">
        <f>IF(AND(申込記入表!K95&lt;&gt;"",申込記入表!L95&lt;&gt;""),"リレー重複",IF(K96="","",IF(L96&gt;2,"  NO","OK")))</f>
        <v/>
      </c>
    </row>
    <row r="97" spans="9:14" x14ac:dyDescent="0.2">
      <c r="I97" s="66" t="str">
        <f>IF(登録管理!D96="","",登録管理!D96)</f>
        <v/>
      </c>
      <c r="J97" s="66" t="str">
        <f>IF(登録管理!E96="","",登録管理!E96)</f>
        <v/>
      </c>
      <c r="K97" s="67" t="str">
        <f>IF(AND(登録管理!F96="",登録管理!G96=""),"",登録管理!F96 &amp; "　" &amp; 登録管理!G96)</f>
        <v/>
      </c>
      <c r="L97" s="131">
        <f>IF(OR(申込記入表!M96="",申込記入表!M96=0),0,申込記入表!M96)</f>
        <v>0</v>
      </c>
      <c r="M97" s="131"/>
      <c r="N97" s="56" t="str">
        <f>IF(AND(申込記入表!K96&lt;&gt;"",申込記入表!L96&lt;&gt;""),"リレー重複",IF(K97="","",IF(L97&gt;2,"  NO","OK")))</f>
        <v/>
      </c>
    </row>
    <row r="98" spans="9:14" x14ac:dyDescent="0.2">
      <c r="I98" s="66" t="str">
        <f>IF(登録管理!D97="","",登録管理!D97)</f>
        <v/>
      </c>
      <c r="J98" s="66" t="str">
        <f>IF(登録管理!E97="","",登録管理!E97)</f>
        <v/>
      </c>
      <c r="K98" s="67" t="str">
        <f>IF(AND(登録管理!F97="",登録管理!G97=""),"",登録管理!F97 &amp; "　" &amp; 登録管理!G97)</f>
        <v/>
      </c>
      <c r="L98" s="131">
        <f>IF(OR(申込記入表!M97="",申込記入表!M97=0),0,申込記入表!M97)</f>
        <v>0</v>
      </c>
      <c r="M98" s="131"/>
      <c r="N98" s="56" t="str">
        <f>IF(AND(申込記入表!K97&lt;&gt;"",申込記入表!L97&lt;&gt;""),"リレー重複",IF(K98="","",IF(L98&gt;2,"  NO","OK")))</f>
        <v/>
      </c>
    </row>
    <row r="99" spans="9:14" x14ac:dyDescent="0.2">
      <c r="I99" s="66" t="str">
        <f>IF(登録管理!D98="","",登録管理!D98)</f>
        <v/>
      </c>
      <c r="J99" s="66" t="str">
        <f>IF(登録管理!E98="","",登録管理!E98)</f>
        <v/>
      </c>
      <c r="K99" s="67" t="str">
        <f>IF(AND(登録管理!F98="",登録管理!G98=""),"",登録管理!F98 &amp; "　" &amp; 登録管理!G98)</f>
        <v/>
      </c>
      <c r="L99" s="131">
        <f>IF(OR(申込記入表!M98="",申込記入表!M98=0),0,申込記入表!M98)</f>
        <v>0</v>
      </c>
      <c r="M99" s="131"/>
      <c r="N99" s="56" t="str">
        <f>IF(AND(申込記入表!K98&lt;&gt;"",申込記入表!L98&lt;&gt;""),"リレー重複",IF(K99="","",IF(L99&gt;2,"  NO","OK")))</f>
        <v/>
      </c>
    </row>
    <row r="100" spans="9:14" x14ac:dyDescent="0.2">
      <c r="I100" s="66" t="str">
        <f>IF(登録管理!D99="","",登録管理!D99)</f>
        <v/>
      </c>
      <c r="J100" s="66" t="str">
        <f>IF(登録管理!E99="","",登録管理!E99)</f>
        <v/>
      </c>
      <c r="K100" s="67" t="str">
        <f>IF(AND(登録管理!F99="",登録管理!G99=""),"",登録管理!F99 &amp; "　" &amp; 登録管理!G99)</f>
        <v/>
      </c>
      <c r="L100" s="131">
        <f>IF(OR(申込記入表!M99="",申込記入表!M99=0),0,申込記入表!M99)</f>
        <v>0</v>
      </c>
      <c r="M100" s="131"/>
      <c r="N100" s="56" t="str">
        <f>IF(AND(申込記入表!K99&lt;&gt;"",申込記入表!L99&lt;&gt;""),"リレー重複",IF(K100="","",IF(L100&gt;2,"  NO","OK")))</f>
        <v/>
      </c>
    </row>
    <row r="101" spans="9:14" x14ac:dyDescent="0.2">
      <c r="I101" s="66" t="str">
        <f>IF(登録管理!D100="","",登録管理!D100)</f>
        <v/>
      </c>
      <c r="J101" s="66" t="str">
        <f>IF(登録管理!E100="","",登録管理!E100)</f>
        <v/>
      </c>
      <c r="K101" s="67" t="str">
        <f>IF(AND(登録管理!F100="",登録管理!G100=""),"",登録管理!F100 &amp; "　" &amp; 登録管理!G100)</f>
        <v/>
      </c>
      <c r="L101" s="131">
        <f>IF(OR(申込記入表!M100="",申込記入表!M100=0),0,申込記入表!M100)</f>
        <v>0</v>
      </c>
      <c r="M101" s="131"/>
      <c r="N101" s="56" t="str">
        <f>IF(AND(申込記入表!K100&lt;&gt;"",申込記入表!L100&lt;&gt;""),"リレー重複",IF(K101="","",IF(L101&gt;2,"  NO","OK")))</f>
        <v/>
      </c>
    </row>
    <row r="102" spans="9:14" x14ac:dyDescent="0.2">
      <c r="I102" s="66" t="str">
        <f>IF(登録管理!D101="","",登録管理!D101)</f>
        <v/>
      </c>
      <c r="J102" s="66" t="str">
        <f>IF(登録管理!E101="","",登録管理!E101)</f>
        <v/>
      </c>
      <c r="K102" s="67" t="str">
        <f>IF(AND(登録管理!F101="",登録管理!G101=""),"",登録管理!F101 &amp; "　" &amp; 登録管理!G101)</f>
        <v/>
      </c>
      <c r="L102" s="131">
        <f>IF(OR(申込記入表!M101="",申込記入表!M101=0),0,申込記入表!M101)</f>
        <v>0</v>
      </c>
      <c r="M102" s="131"/>
      <c r="N102" s="56" t="str">
        <f>IF(AND(申込記入表!K101&lt;&gt;"",申込記入表!L101&lt;&gt;""),"リレー重複",IF(K102="","",IF(L102&gt;2,"  NO","OK")))</f>
        <v/>
      </c>
    </row>
    <row r="103" spans="9:14" x14ac:dyDescent="0.2">
      <c r="I103" s="66" t="str">
        <f>IF(登録管理!D102="","",登録管理!D102)</f>
        <v/>
      </c>
      <c r="J103" s="66" t="str">
        <f>IF(登録管理!E102="","",登録管理!E102)</f>
        <v/>
      </c>
      <c r="K103" s="67" t="str">
        <f>IF(AND(登録管理!F102="",登録管理!G102=""),"",登録管理!F102 &amp; "　" &amp; 登録管理!G102)</f>
        <v/>
      </c>
      <c r="L103" s="131">
        <f>IF(OR(申込記入表!M102="",申込記入表!M102=0),0,申込記入表!M102)</f>
        <v>0</v>
      </c>
      <c r="M103" s="131"/>
      <c r="N103" s="56" t="str">
        <f>IF(AND(申込記入表!K102&lt;&gt;"",申込記入表!L102&lt;&gt;""),"リレー重複",IF(K103="","",IF(L103&gt;2,"  NO","OK")))</f>
        <v/>
      </c>
    </row>
    <row r="104" spans="9:14" x14ac:dyDescent="0.2">
      <c r="I104" s="66" t="str">
        <f>IF(登録管理!D103="","",登録管理!D103)</f>
        <v/>
      </c>
      <c r="J104" s="66" t="str">
        <f>IF(登録管理!E103="","",登録管理!E103)</f>
        <v/>
      </c>
      <c r="K104" s="67" t="str">
        <f>IF(AND(登録管理!F103="",登録管理!G103=""),"",登録管理!F103 &amp; "　" &amp; 登録管理!G103)</f>
        <v/>
      </c>
      <c r="L104" s="131">
        <f>IF(OR(申込記入表!M103="",申込記入表!M103=0),0,申込記入表!M103)</f>
        <v>0</v>
      </c>
      <c r="M104" s="131"/>
      <c r="N104" s="56" t="str">
        <f>IF(AND(申込記入表!K103&lt;&gt;"",申込記入表!L103&lt;&gt;""),"リレー重複",IF(K104="","",IF(L104&gt;2,"  NO","OK")))</f>
        <v/>
      </c>
    </row>
    <row r="105" spans="9:14" x14ac:dyDescent="0.2">
      <c r="I105" s="66" t="str">
        <f>IF(登録管理!D104="","",登録管理!D104)</f>
        <v/>
      </c>
      <c r="J105" s="66" t="str">
        <f>IF(登録管理!E104="","",登録管理!E104)</f>
        <v/>
      </c>
      <c r="K105" s="67" t="str">
        <f>IF(AND(登録管理!F104="",登録管理!G104=""),"",登録管理!F104 &amp; "　" &amp; 登録管理!G104)</f>
        <v/>
      </c>
      <c r="L105" s="131">
        <f>IF(OR(申込記入表!M104="",申込記入表!M104=0),0,申込記入表!M104)</f>
        <v>0</v>
      </c>
      <c r="M105" s="131"/>
      <c r="N105" s="56" t="str">
        <f>IF(AND(申込記入表!K104&lt;&gt;"",申込記入表!L104&lt;&gt;""),"リレー重複",IF(K105="","",IF(L105&gt;2,"  NO","OK")))</f>
        <v/>
      </c>
    </row>
    <row r="106" spans="9:14" x14ac:dyDescent="0.2">
      <c r="I106" s="66" t="str">
        <f>IF(登録管理!D105="","",登録管理!D105)</f>
        <v/>
      </c>
      <c r="J106" s="66" t="str">
        <f>IF(登録管理!E105="","",登録管理!E105)</f>
        <v/>
      </c>
      <c r="K106" s="67" t="str">
        <f>IF(AND(登録管理!F105="",登録管理!G105=""),"",登録管理!F105 &amp; "　" &amp; 登録管理!G105)</f>
        <v/>
      </c>
      <c r="L106" s="131">
        <f>IF(OR(申込記入表!M105="",申込記入表!M105=0),0,申込記入表!M105)</f>
        <v>0</v>
      </c>
      <c r="M106" s="131"/>
      <c r="N106" s="56" t="str">
        <f>IF(AND(申込記入表!K105&lt;&gt;"",申込記入表!L105&lt;&gt;""),"リレー重複",IF(K106="","",IF(L106&gt;2,"  NO","OK")))</f>
        <v/>
      </c>
    </row>
    <row r="107" spans="9:14" x14ac:dyDescent="0.2">
      <c r="I107" s="66" t="str">
        <f>IF(登録管理!D106="","",登録管理!D106)</f>
        <v/>
      </c>
      <c r="J107" s="66" t="str">
        <f>IF(登録管理!E106="","",登録管理!E106)</f>
        <v/>
      </c>
      <c r="K107" s="67" t="str">
        <f>IF(AND(登録管理!F106="",登録管理!G106=""),"",登録管理!F106 &amp; "　" &amp; 登録管理!G106)</f>
        <v/>
      </c>
      <c r="L107" s="131">
        <f>IF(OR(申込記入表!M106="",申込記入表!M106=0),0,申込記入表!M106)</f>
        <v>0</v>
      </c>
      <c r="M107" s="131"/>
      <c r="N107" s="56" t="str">
        <f>IF(AND(申込記入表!K106&lt;&gt;"",申込記入表!L106&lt;&gt;""),"リレー重複",IF(K107="","",IF(L107&gt;2,"  NO","OK")))</f>
        <v/>
      </c>
    </row>
    <row r="108" spans="9:14" x14ac:dyDescent="0.2">
      <c r="I108" s="66" t="str">
        <f>IF(登録管理!D107="","",登録管理!D107)</f>
        <v/>
      </c>
      <c r="J108" s="66" t="str">
        <f>IF(登録管理!E107="","",登録管理!E107)</f>
        <v/>
      </c>
      <c r="K108" s="67" t="str">
        <f>IF(AND(登録管理!F107="",登録管理!G107=""),"",登録管理!F107 &amp; "　" &amp; 登録管理!G107)</f>
        <v/>
      </c>
      <c r="L108" s="131">
        <f>IF(OR(申込記入表!M107="",申込記入表!M107=0),0,申込記入表!M107)</f>
        <v>0</v>
      </c>
      <c r="M108" s="131"/>
      <c r="N108" s="56" t="str">
        <f>IF(AND(申込記入表!K107&lt;&gt;"",申込記入表!L107&lt;&gt;""),"リレー重複",IF(K108="","",IF(L108&gt;2,"  NO","OK")))</f>
        <v/>
      </c>
    </row>
    <row r="109" spans="9:14" x14ac:dyDescent="0.2">
      <c r="I109" s="66" t="str">
        <f>IF(登録管理!D108="","",登録管理!D108)</f>
        <v/>
      </c>
      <c r="J109" s="66" t="str">
        <f>IF(登録管理!E108="","",登録管理!E108)</f>
        <v/>
      </c>
      <c r="K109" s="67" t="str">
        <f>IF(AND(登録管理!F108="",登録管理!G108=""),"",登録管理!F108 &amp; "　" &amp; 登録管理!G108)</f>
        <v/>
      </c>
      <c r="L109" s="131">
        <f>IF(OR(申込記入表!M108="",申込記入表!M108=0),0,申込記入表!M108)</f>
        <v>0</v>
      </c>
      <c r="M109" s="131"/>
      <c r="N109" s="56" t="str">
        <f>IF(AND(申込記入表!K108&lt;&gt;"",申込記入表!L108&lt;&gt;""),"リレー重複",IF(K109="","",IF(L109&gt;2,"  NO","OK")))</f>
        <v/>
      </c>
    </row>
    <row r="110" spans="9:14" x14ac:dyDescent="0.2">
      <c r="I110" s="66" t="str">
        <f>IF(登録管理!D109="","",登録管理!D109)</f>
        <v/>
      </c>
      <c r="J110" s="66" t="str">
        <f>IF(登録管理!E109="","",登録管理!E109)</f>
        <v/>
      </c>
      <c r="K110" s="67" t="str">
        <f>IF(AND(登録管理!F109="",登録管理!G109=""),"",登録管理!F109 &amp; "　" &amp; 登録管理!G109)</f>
        <v/>
      </c>
      <c r="L110" s="131">
        <f>IF(OR(申込記入表!M109="",申込記入表!M109=0),0,申込記入表!M109)</f>
        <v>0</v>
      </c>
      <c r="M110" s="131"/>
      <c r="N110" s="56" t="str">
        <f>IF(AND(申込記入表!K109&lt;&gt;"",申込記入表!L109&lt;&gt;""),"リレー重複",IF(K110="","",IF(L110&gt;2,"  NO","OK")))</f>
        <v/>
      </c>
    </row>
    <row r="111" spans="9:14" x14ac:dyDescent="0.2">
      <c r="I111" s="66" t="str">
        <f>IF(登録管理!D110="","",登録管理!D110)</f>
        <v/>
      </c>
      <c r="J111" s="66" t="str">
        <f>IF(登録管理!E110="","",登録管理!E110)</f>
        <v/>
      </c>
      <c r="K111" s="67" t="str">
        <f>IF(AND(登録管理!F110="",登録管理!G110=""),"",登録管理!F110 &amp; "　" &amp; 登録管理!G110)</f>
        <v/>
      </c>
      <c r="L111" s="131">
        <f>IF(OR(申込記入表!M110="",申込記入表!M110=0),0,申込記入表!M110)</f>
        <v>0</v>
      </c>
      <c r="M111" s="131"/>
      <c r="N111" s="56" t="str">
        <f>IF(AND(申込記入表!K110&lt;&gt;"",申込記入表!L110&lt;&gt;""),"リレー重複",IF(K111="","",IF(L111&gt;2,"  NO","OK")))</f>
        <v/>
      </c>
    </row>
    <row r="112" spans="9:14" x14ac:dyDescent="0.2">
      <c r="I112" s="66" t="str">
        <f>IF(登録管理!D111="","",登録管理!D111)</f>
        <v/>
      </c>
      <c r="J112" s="66" t="str">
        <f>IF(登録管理!E111="","",登録管理!E111)</f>
        <v/>
      </c>
      <c r="K112" s="67" t="str">
        <f>IF(AND(登録管理!F111="",登録管理!G111=""),"",登録管理!F111 &amp; "　" &amp; 登録管理!G111)</f>
        <v/>
      </c>
      <c r="L112" s="131">
        <f>IF(OR(申込記入表!M111="",申込記入表!M111=0),0,申込記入表!M111)</f>
        <v>0</v>
      </c>
      <c r="M112" s="131"/>
      <c r="N112" s="56" t="str">
        <f>IF(AND(申込記入表!K111&lt;&gt;"",申込記入表!L111&lt;&gt;""),"リレー重複",IF(K112="","",IF(L112&gt;2,"  NO","OK")))</f>
        <v/>
      </c>
    </row>
    <row r="113" spans="9:14" x14ac:dyDescent="0.2">
      <c r="I113" s="66" t="str">
        <f>IF(登録管理!D112="","",登録管理!D112)</f>
        <v/>
      </c>
      <c r="J113" s="66" t="str">
        <f>IF(登録管理!E112="","",登録管理!E112)</f>
        <v/>
      </c>
      <c r="K113" s="67" t="str">
        <f>IF(AND(登録管理!F112="",登録管理!G112=""),"",登録管理!F112 &amp; "　" &amp; 登録管理!G112)</f>
        <v/>
      </c>
      <c r="L113" s="131">
        <f>IF(OR(申込記入表!M112="",申込記入表!M112=0),0,申込記入表!M112)</f>
        <v>0</v>
      </c>
      <c r="M113" s="131"/>
      <c r="N113" s="56" t="str">
        <f>IF(AND(申込記入表!K112&lt;&gt;"",申込記入表!L112&lt;&gt;""),"リレー重複",IF(K113="","",IF(L113&gt;2,"  NO","OK")))</f>
        <v/>
      </c>
    </row>
    <row r="114" spans="9:14" x14ac:dyDescent="0.2">
      <c r="I114" s="66" t="str">
        <f>IF(登録管理!D113="","",登録管理!D113)</f>
        <v/>
      </c>
      <c r="J114" s="66" t="str">
        <f>IF(登録管理!E113="","",登録管理!E113)</f>
        <v/>
      </c>
      <c r="K114" s="67" t="str">
        <f>IF(AND(登録管理!F113="",登録管理!G113=""),"",登録管理!F113 &amp; "　" &amp; 登録管理!G113)</f>
        <v/>
      </c>
      <c r="L114" s="131">
        <f>IF(OR(申込記入表!M113="",申込記入表!M113=0),0,申込記入表!M113)</f>
        <v>0</v>
      </c>
      <c r="M114" s="131"/>
      <c r="N114" s="56" t="str">
        <f>IF(AND(申込記入表!K113&lt;&gt;"",申込記入表!L113&lt;&gt;""),"リレー重複",IF(K114="","",IF(L114&gt;2,"  NO","OK")))</f>
        <v/>
      </c>
    </row>
    <row r="115" spans="9:14" x14ac:dyDescent="0.2">
      <c r="I115" s="66" t="str">
        <f>IF(登録管理!D114="","",登録管理!D114)</f>
        <v/>
      </c>
      <c r="J115" s="66" t="str">
        <f>IF(登録管理!E114="","",登録管理!E114)</f>
        <v/>
      </c>
      <c r="K115" s="67" t="str">
        <f>IF(AND(登録管理!F114="",登録管理!G114=""),"",登録管理!F114 &amp; "　" &amp; 登録管理!G114)</f>
        <v/>
      </c>
      <c r="L115" s="131">
        <f>IF(OR(申込記入表!M114="",申込記入表!M114=0),0,申込記入表!M114)</f>
        <v>0</v>
      </c>
      <c r="M115" s="131"/>
      <c r="N115" s="56" t="str">
        <f>IF(AND(申込記入表!K114&lt;&gt;"",申込記入表!L114&lt;&gt;""),"リレー重複",IF(K115="","",IF(L115&gt;2,"  NO","OK")))</f>
        <v/>
      </c>
    </row>
    <row r="116" spans="9:14" x14ac:dyDescent="0.2">
      <c r="I116" s="66" t="str">
        <f>IF(登録管理!D115="","",登録管理!D115)</f>
        <v/>
      </c>
      <c r="J116" s="66" t="str">
        <f>IF(登録管理!E115="","",登録管理!E115)</f>
        <v/>
      </c>
      <c r="K116" s="67" t="str">
        <f>IF(AND(登録管理!F115="",登録管理!G115=""),"",登録管理!F115 &amp; "　" &amp; 登録管理!G115)</f>
        <v/>
      </c>
      <c r="L116" s="131">
        <f>IF(OR(申込記入表!M115="",申込記入表!M115=0),0,申込記入表!M115)</f>
        <v>0</v>
      </c>
      <c r="M116" s="131"/>
      <c r="N116" s="56" t="str">
        <f>IF(AND(申込記入表!K115&lt;&gt;"",申込記入表!L115&lt;&gt;""),"リレー重複",IF(K116="","",IF(L116&gt;2,"  NO","OK")))</f>
        <v/>
      </c>
    </row>
  </sheetData>
  <sheetProtection formatCells="0" formatColumns="0" formatRows="0" insertColumns="0" insertRows="0" deleteColumns="0" deleteRows="0"/>
  <mergeCells count="260">
    <mergeCell ref="A3:B3"/>
    <mergeCell ref="A4:B4"/>
    <mergeCell ref="A5:B5"/>
    <mergeCell ref="L17:M17"/>
    <mergeCell ref="I15:I16"/>
    <mergeCell ref="J15:J16"/>
    <mergeCell ref="A17:B17"/>
    <mergeCell ref="A16:B16"/>
    <mergeCell ref="E16:F16"/>
    <mergeCell ref="E17:F17"/>
    <mergeCell ref="G8:H9"/>
    <mergeCell ref="K6:M6"/>
    <mergeCell ref="G2:I2"/>
    <mergeCell ref="G3:I3"/>
    <mergeCell ref="G4:I4"/>
    <mergeCell ref="A18:B18"/>
    <mergeCell ref="G15:H15"/>
    <mergeCell ref="G10:H11"/>
    <mergeCell ref="G12:H12"/>
    <mergeCell ref="A2:B2"/>
    <mergeCell ref="B1:F1"/>
    <mergeCell ref="G1:M1"/>
    <mergeCell ref="G5:I5"/>
    <mergeCell ref="C2:F2"/>
    <mergeCell ref="C3:F3"/>
    <mergeCell ref="C4:F4"/>
    <mergeCell ref="C5:F5"/>
    <mergeCell ref="J2:N2"/>
    <mergeCell ref="J3:N3"/>
    <mergeCell ref="J4:N4"/>
    <mergeCell ref="J5:N5"/>
    <mergeCell ref="A8:A9"/>
    <mergeCell ref="A10:A13"/>
    <mergeCell ref="I6:J6"/>
    <mergeCell ref="I7:J7"/>
    <mergeCell ref="I8:J8"/>
    <mergeCell ref="A23:B23"/>
    <mergeCell ref="A24:B24"/>
    <mergeCell ref="A25:B25"/>
    <mergeCell ref="A26:B26"/>
    <mergeCell ref="A27:B27"/>
    <mergeCell ref="A28:B28"/>
    <mergeCell ref="A20:B20"/>
    <mergeCell ref="A21:B21"/>
    <mergeCell ref="A22:B22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65:B65"/>
    <mergeCell ref="A66:B66"/>
    <mergeCell ref="A67:B67"/>
    <mergeCell ref="A68:B68"/>
    <mergeCell ref="A69:B69"/>
    <mergeCell ref="E18:F18"/>
    <mergeCell ref="E19:F19"/>
    <mergeCell ref="E20:F20"/>
    <mergeCell ref="E21:F21"/>
    <mergeCell ref="E22:F22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47:B47"/>
    <mergeCell ref="A48:B48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58:F58"/>
    <mergeCell ref="E59:F59"/>
    <mergeCell ref="E60:F60"/>
    <mergeCell ref="E47:F47"/>
    <mergeCell ref="E48:F48"/>
    <mergeCell ref="E49:F49"/>
    <mergeCell ref="E50:F50"/>
    <mergeCell ref="E51:F51"/>
    <mergeCell ref="E52:F52"/>
    <mergeCell ref="L116:M116"/>
    <mergeCell ref="L110:M110"/>
    <mergeCell ref="L111:M111"/>
    <mergeCell ref="L112:M112"/>
    <mergeCell ref="L113:M113"/>
    <mergeCell ref="L106:M106"/>
    <mergeCell ref="L107:M107"/>
    <mergeCell ref="E69:F69"/>
    <mergeCell ref="A15:B15"/>
    <mergeCell ref="E15:F15"/>
    <mergeCell ref="C15:D15"/>
    <mergeCell ref="E65:F65"/>
    <mergeCell ref="E66:F66"/>
    <mergeCell ref="E67:F67"/>
    <mergeCell ref="E68:F68"/>
    <mergeCell ref="E61:F61"/>
    <mergeCell ref="E62:F62"/>
    <mergeCell ref="E53:F53"/>
    <mergeCell ref="E54:F54"/>
    <mergeCell ref="E55:F55"/>
    <mergeCell ref="E56:F56"/>
    <mergeCell ref="E63:F63"/>
    <mergeCell ref="E64:F64"/>
    <mergeCell ref="E57:F57"/>
    <mergeCell ref="L114:M114"/>
    <mergeCell ref="L18:M18"/>
    <mergeCell ref="L115:M115"/>
    <mergeCell ref="L93:M93"/>
    <mergeCell ref="L86:M86"/>
    <mergeCell ref="L87:M87"/>
    <mergeCell ref="L88:M88"/>
    <mergeCell ref="L89:M89"/>
    <mergeCell ref="L98:M98"/>
    <mergeCell ref="L99:M99"/>
    <mergeCell ref="L100:M100"/>
    <mergeCell ref="L101:M101"/>
    <mergeCell ref="L94:M94"/>
    <mergeCell ref="L95:M95"/>
    <mergeCell ref="L96:M96"/>
    <mergeCell ref="L97:M97"/>
    <mergeCell ref="L84:M84"/>
    <mergeCell ref="L85:M85"/>
    <mergeCell ref="L90:M90"/>
    <mergeCell ref="L91:M91"/>
    <mergeCell ref="L92:M92"/>
    <mergeCell ref="L75:M75"/>
    <mergeCell ref="L76:M76"/>
    <mergeCell ref="L77:M77"/>
    <mergeCell ref="L108:M108"/>
    <mergeCell ref="L109:M109"/>
    <mergeCell ref="L102:M102"/>
    <mergeCell ref="L103:M103"/>
    <mergeCell ref="L104:M104"/>
    <mergeCell ref="L105:M105"/>
    <mergeCell ref="L82:M82"/>
    <mergeCell ref="L83:M83"/>
    <mergeCell ref="L66:M66"/>
    <mergeCell ref="L67:M67"/>
    <mergeCell ref="L68:M68"/>
    <mergeCell ref="L69:M69"/>
    <mergeCell ref="L78:M78"/>
    <mergeCell ref="L79:M79"/>
    <mergeCell ref="L80:M80"/>
    <mergeCell ref="L81:M81"/>
    <mergeCell ref="L62:M62"/>
    <mergeCell ref="L63:M63"/>
    <mergeCell ref="L64:M64"/>
    <mergeCell ref="L65:M65"/>
    <mergeCell ref="L74:M74"/>
    <mergeCell ref="L53:M53"/>
    <mergeCell ref="L46:M46"/>
    <mergeCell ref="L47:M47"/>
    <mergeCell ref="L48:M48"/>
    <mergeCell ref="L49:M49"/>
    <mergeCell ref="L58:M58"/>
    <mergeCell ref="L59:M59"/>
    <mergeCell ref="L60:M60"/>
    <mergeCell ref="L61:M61"/>
    <mergeCell ref="L54:M54"/>
    <mergeCell ref="L55:M55"/>
    <mergeCell ref="L56:M56"/>
    <mergeCell ref="L57:M57"/>
    <mergeCell ref="L70:M70"/>
    <mergeCell ref="L71:M71"/>
    <mergeCell ref="L72:M72"/>
    <mergeCell ref="L73:M73"/>
    <mergeCell ref="L44:M44"/>
    <mergeCell ref="L45:M45"/>
    <mergeCell ref="L38:M38"/>
    <mergeCell ref="L39:M39"/>
    <mergeCell ref="L40:M40"/>
    <mergeCell ref="L41:M41"/>
    <mergeCell ref="L50:M50"/>
    <mergeCell ref="L51:M51"/>
    <mergeCell ref="L52:M52"/>
    <mergeCell ref="L35:M35"/>
    <mergeCell ref="L36:M36"/>
    <mergeCell ref="L37:M37"/>
    <mergeCell ref="L30:M30"/>
    <mergeCell ref="L31:M31"/>
    <mergeCell ref="L32:M32"/>
    <mergeCell ref="L33:M33"/>
    <mergeCell ref="L42:M42"/>
    <mergeCell ref="L43:M43"/>
    <mergeCell ref="L26:M26"/>
    <mergeCell ref="L27:M27"/>
    <mergeCell ref="L28:M28"/>
    <mergeCell ref="L29:M29"/>
    <mergeCell ref="L22:M22"/>
    <mergeCell ref="L23:M23"/>
    <mergeCell ref="L24:M24"/>
    <mergeCell ref="L25:M25"/>
    <mergeCell ref="L34:M34"/>
    <mergeCell ref="L20:M20"/>
    <mergeCell ref="L21:M21"/>
    <mergeCell ref="K15:K16"/>
    <mergeCell ref="L15:M16"/>
    <mergeCell ref="A19:B19"/>
    <mergeCell ref="I11:J11"/>
    <mergeCell ref="L11:M11"/>
    <mergeCell ref="I12:J12"/>
    <mergeCell ref="K12:M12"/>
    <mergeCell ref="K13:M13"/>
    <mergeCell ref="L19:M19"/>
    <mergeCell ref="I13:J13"/>
    <mergeCell ref="G13:H13"/>
    <mergeCell ref="N15:N16"/>
    <mergeCell ref="K7:M7"/>
    <mergeCell ref="K8:M8"/>
    <mergeCell ref="K9:M9"/>
    <mergeCell ref="A14:M14"/>
    <mergeCell ref="K10:M10"/>
    <mergeCell ref="A6:A7"/>
    <mergeCell ref="I9:J9"/>
    <mergeCell ref="I10:J10"/>
    <mergeCell ref="G6:H7"/>
  </mergeCells>
  <phoneticPr fontId="2"/>
  <conditionalFormatting sqref="D17:D61 H17:H61">
    <cfRule type="cellIs" dxfId="3" priority="4" stopIfTrue="1" operator="equal">
      <formula>"NO"</formula>
    </cfRule>
  </conditionalFormatting>
  <conditionalFormatting sqref="D62:D69">
    <cfRule type="containsText" dxfId="2" priority="3" operator="containsText" text="NO">
      <formula>NOT(ISERROR(SEARCH("NO",D62)))</formula>
    </cfRule>
  </conditionalFormatting>
  <conditionalFormatting sqref="H62:H69">
    <cfRule type="containsText" dxfId="1" priority="1" operator="containsText" text="NO">
      <formula>NOT(ISERROR(SEARCH("NO",H62)))</formula>
    </cfRule>
    <cfRule type="containsText" dxfId="0" priority="2" operator="containsText" text="NO">
      <formula>NOT(ISERROR(SEARCH("NO",H62)))</formula>
    </cfRule>
  </conditionalFormatting>
  <hyperlinks>
    <hyperlink ref="B1" r:id="rId1" xr:uid="{00000000-0004-0000-0200-000000000000}"/>
  </hyperlinks>
  <pageMargins left="0.59055118110236227" right="0.39370078740157483" top="0.59055118110236227" bottom="0.59055118110236227" header="0.51181102362204722" footer="0.51181102362204722"/>
  <pageSetup paperSize="9" scale="75" orientation="portrait" horizontalDpi="429496729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1"/>
  <sheetViews>
    <sheetView topLeftCell="A91" workbookViewId="0">
      <selection activeCell="C39" sqref="C39"/>
    </sheetView>
  </sheetViews>
  <sheetFormatPr defaultRowHeight="13.2" x14ac:dyDescent="0.2"/>
  <cols>
    <col min="1" max="1" width="13.109375" customWidth="1"/>
    <col min="2" max="2" width="32.77734375" customWidth="1"/>
    <col min="3" max="3" width="23.88671875" customWidth="1"/>
  </cols>
  <sheetData>
    <row r="1" spans="1:3" x14ac:dyDescent="0.2">
      <c r="A1" s="104" t="s">
        <v>96</v>
      </c>
      <c r="B1" s="105" t="s">
        <v>97</v>
      </c>
      <c r="C1" s="105" t="s">
        <v>100</v>
      </c>
    </row>
    <row r="2" spans="1:3" x14ac:dyDescent="0.2">
      <c r="A2" s="106" t="s">
        <v>107</v>
      </c>
      <c r="B2" s="107" t="s">
        <v>108</v>
      </c>
      <c r="C2" s="107" t="s">
        <v>109</v>
      </c>
    </row>
    <row r="3" spans="1:3" x14ac:dyDescent="0.2">
      <c r="A3" s="106" t="s">
        <v>110</v>
      </c>
      <c r="B3" s="107" t="s">
        <v>111</v>
      </c>
      <c r="C3" s="107" t="s">
        <v>112</v>
      </c>
    </row>
    <row r="4" spans="1:3" x14ac:dyDescent="0.2">
      <c r="A4" s="106" t="s">
        <v>113</v>
      </c>
      <c r="B4" s="107" t="s">
        <v>114</v>
      </c>
      <c r="C4" s="107" t="s">
        <v>115</v>
      </c>
    </row>
    <row r="5" spans="1:3" x14ac:dyDescent="0.2">
      <c r="A5" s="106" t="s">
        <v>116</v>
      </c>
      <c r="B5" s="107" t="s">
        <v>117</v>
      </c>
      <c r="C5" s="107" t="s">
        <v>118</v>
      </c>
    </row>
    <row r="6" spans="1:3" x14ac:dyDescent="0.2">
      <c r="A6" s="106" t="s">
        <v>119</v>
      </c>
      <c r="B6" s="107" t="s">
        <v>120</v>
      </c>
      <c r="C6" s="107" t="s">
        <v>120</v>
      </c>
    </row>
    <row r="7" spans="1:3" x14ac:dyDescent="0.2">
      <c r="A7" s="106" t="s">
        <v>121</v>
      </c>
      <c r="B7" s="107" t="s">
        <v>122</v>
      </c>
      <c r="C7" s="107" t="s">
        <v>123</v>
      </c>
    </row>
    <row r="8" spans="1:3" x14ac:dyDescent="0.2">
      <c r="A8" s="106" t="s">
        <v>124</v>
      </c>
      <c r="B8" s="107" t="s">
        <v>125</v>
      </c>
      <c r="C8" s="107" t="s">
        <v>126</v>
      </c>
    </row>
    <row r="9" spans="1:3" x14ac:dyDescent="0.2">
      <c r="A9" s="106" t="s">
        <v>127</v>
      </c>
      <c r="B9" s="107" t="s">
        <v>128</v>
      </c>
      <c r="C9" s="107" t="s">
        <v>129</v>
      </c>
    </row>
    <row r="10" spans="1:3" x14ac:dyDescent="0.2">
      <c r="A10" s="106" t="s">
        <v>130</v>
      </c>
      <c r="B10" s="107" t="s">
        <v>131</v>
      </c>
      <c r="C10" s="107" t="s">
        <v>131</v>
      </c>
    </row>
    <row r="11" spans="1:3" x14ac:dyDescent="0.2">
      <c r="A11" s="106" t="s">
        <v>132</v>
      </c>
      <c r="B11" s="107" t="s">
        <v>133</v>
      </c>
      <c r="C11" s="107" t="s">
        <v>133</v>
      </c>
    </row>
    <row r="12" spans="1:3" x14ac:dyDescent="0.2">
      <c r="A12" s="106" t="s">
        <v>134</v>
      </c>
      <c r="B12" s="107" t="s">
        <v>135</v>
      </c>
      <c r="C12" s="107" t="s">
        <v>135</v>
      </c>
    </row>
    <row r="13" spans="1:3" x14ac:dyDescent="0.2">
      <c r="A13" s="106" t="s">
        <v>136</v>
      </c>
      <c r="B13" s="107" t="s">
        <v>137</v>
      </c>
      <c r="C13" s="107" t="s">
        <v>138</v>
      </c>
    </row>
    <row r="14" spans="1:3" x14ac:dyDescent="0.2">
      <c r="A14" s="106" t="s">
        <v>139</v>
      </c>
      <c r="B14" s="107" t="s">
        <v>140</v>
      </c>
      <c r="C14" s="107" t="s">
        <v>141</v>
      </c>
    </row>
    <row r="15" spans="1:3" x14ac:dyDescent="0.2">
      <c r="A15" s="106" t="s">
        <v>142</v>
      </c>
      <c r="B15" s="107" t="s">
        <v>143</v>
      </c>
      <c r="C15" s="107" t="s">
        <v>143</v>
      </c>
    </row>
    <row r="16" spans="1:3" x14ac:dyDescent="0.2">
      <c r="A16" s="106" t="s">
        <v>144</v>
      </c>
      <c r="B16" s="107" t="s">
        <v>145</v>
      </c>
      <c r="C16" s="107" t="s">
        <v>146</v>
      </c>
    </row>
    <row r="17" spans="1:3" x14ac:dyDescent="0.2">
      <c r="A17" s="106" t="s">
        <v>147</v>
      </c>
      <c r="B17" s="107" t="s">
        <v>148</v>
      </c>
      <c r="C17" s="107" t="s">
        <v>149</v>
      </c>
    </row>
    <row r="18" spans="1:3" x14ac:dyDescent="0.2">
      <c r="A18" s="106" t="s">
        <v>150</v>
      </c>
      <c r="B18" s="107" t="s">
        <v>151</v>
      </c>
      <c r="C18" s="107" t="s">
        <v>152</v>
      </c>
    </row>
    <row r="19" spans="1:3" x14ac:dyDescent="0.2">
      <c r="A19" s="106" t="s">
        <v>153</v>
      </c>
      <c r="B19" s="107" t="s">
        <v>154</v>
      </c>
      <c r="C19" s="107" t="s">
        <v>155</v>
      </c>
    </row>
    <row r="20" spans="1:3" x14ac:dyDescent="0.2">
      <c r="A20" s="106" t="s">
        <v>156</v>
      </c>
      <c r="B20" s="107" t="s">
        <v>157</v>
      </c>
      <c r="C20" s="107" t="s">
        <v>158</v>
      </c>
    </row>
    <row r="21" spans="1:3" x14ac:dyDescent="0.2">
      <c r="A21" s="106" t="s">
        <v>159</v>
      </c>
      <c r="B21" s="107" t="s">
        <v>160</v>
      </c>
      <c r="C21" s="107" t="s">
        <v>160</v>
      </c>
    </row>
    <row r="22" spans="1:3" x14ac:dyDescent="0.2">
      <c r="A22" s="106" t="s">
        <v>161</v>
      </c>
      <c r="B22" s="107" t="s">
        <v>162</v>
      </c>
      <c r="C22" s="107" t="s">
        <v>163</v>
      </c>
    </row>
    <row r="23" spans="1:3" x14ac:dyDescent="0.2">
      <c r="A23" s="106" t="s">
        <v>164</v>
      </c>
      <c r="B23" s="107" t="s">
        <v>165</v>
      </c>
      <c r="C23" s="107" t="s">
        <v>166</v>
      </c>
    </row>
    <row r="24" spans="1:3" x14ac:dyDescent="0.2">
      <c r="A24" s="106" t="s">
        <v>167</v>
      </c>
      <c r="B24" s="107" t="s">
        <v>168</v>
      </c>
      <c r="C24" s="107" t="s">
        <v>168</v>
      </c>
    </row>
    <row r="25" spans="1:3" x14ac:dyDescent="0.2">
      <c r="A25" s="106" t="s">
        <v>169</v>
      </c>
      <c r="B25" s="107" t="s">
        <v>170</v>
      </c>
      <c r="C25" s="107" t="s">
        <v>170</v>
      </c>
    </row>
    <row r="26" spans="1:3" x14ac:dyDescent="0.2">
      <c r="A26" s="106" t="s">
        <v>171</v>
      </c>
      <c r="B26" s="107" t="s">
        <v>172</v>
      </c>
      <c r="C26" s="107" t="s">
        <v>173</v>
      </c>
    </row>
    <row r="27" spans="1:3" x14ac:dyDescent="0.2">
      <c r="A27" s="106" t="s">
        <v>174</v>
      </c>
      <c r="B27" s="107" t="s">
        <v>175</v>
      </c>
      <c r="C27" s="107" t="s">
        <v>176</v>
      </c>
    </row>
    <row r="28" spans="1:3" x14ac:dyDescent="0.2">
      <c r="A28" s="106" t="s">
        <v>177</v>
      </c>
      <c r="B28" s="107" t="s">
        <v>178</v>
      </c>
      <c r="C28" s="107" t="s">
        <v>179</v>
      </c>
    </row>
    <row r="29" spans="1:3" x14ac:dyDescent="0.2">
      <c r="A29" s="106" t="s">
        <v>180</v>
      </c>
      <c r="B29" s="107" t="s">
        <v>181</v>
      </c>
      <c r="C29" s="107" t="s">
        <v>182</v>
      </c>
    </row>
    <row r="30" spans="1:3" x14ac:dyDescent="0.2">
      <c r="A30" s="106" t="s">
        <v>183</v>
      </c>
      <c r="B30" s="107" t="s">
        <v>184</v>
      </c>
      <c r="C30" s="107" t="s">
        <v>185</v>
      </c>
    </row>
    <row r="31" spans="1:3" x14ac:dyDescent="0.2">
      <c r="A31" s="106" t="s">
        <v>186</v>
      </c>
      <c r="B31" s="107" t="s">
        <v>187</v>
      </c>
      <c r="C31" s="107" t="s">
        <v>188</v>
      </c>
    </row>
    <row r="32" spans="1:3" x14ac:dyDescent="0.2">
      <c r="A32" s="106" t="s">
        <v>189</v>
      </c>
      <c r="B32" s="107" t="s">
        <v>190</v>
      </c>
      <c r="C32" s="107" t="s">
        <v>191</v>
      </c>
    </row>
    <row r="33" spans="1:3" x14ac:dyDescent="0.2">
      <c r="A33" s="106" t="s">
        <v>192</v>
      </c>
      <c r="B33" s="107" t="s">
        <v>193</v>
      </c>
      <c r="C33" s="107" t="s">
        <v>193</v>
      </c>
    </row>
    <row r="34" spans="1:3" x14ac:dyDescent="0.2">
      <c r="A34" s="106" t="s">
        <v>194</v>
      </c>
      <c r="B34" s="107" t="s">
        <v>195</v>
      </c>
      <c r="C34" s="107" t="s">
        <v>196</v>
      </c>
    </row>
    <row r="35" spans="1:3" x14ac:dyDescent="0.2">
      <c r="A35" s="106" t="s">
        <v>197</v>
      </c>
      <c r="B35" s="107" t="s">
        <v>198</v>
      </c>
      <c r="C35" s="107" t="s">
        <v>198</v>
      </c>
    </row>
    <row r="36" spans="1:3" x14ac:dyDescent="0.2">
      <c r="A36" s="106" t="s">
        <v>199</v>
      </c>
      <c r="B36" s="107" t="s">
        <v>200</v>
      </c>
      <c r="C36" s="107" t="s">
        <v>201</v>
      </c>
    </row>
    <row r="37" spans="1:3" x14ac:dyDescent="0.2">
      <c r="A37" s="106" t="s">
        <v>202</v>
      </c>
      <c r="B37" s="107" t="s">
        <v>203</v>
      </c>
      <c r="C37" s="107" t="s">
        <v>203</v>
      </c>
    </row>
    <row r="38" spans="1:3" x14ac:dyDescent="0.2">
      <c r="A38" s="106" t="s">
        <v>204</v>
      </c>
      <c r="B38" s="107" t="s">
        <v>205</v>
      </c>
      <c r="C38" s="107" t="s">
        <v>206</v>
      </c>
    </row>
    <row r="39" spans="1:3" x14ac:dyDescent="0.2">
      <c r="A39" s="106" t="s">
        <v>207</v>
      </c>
      <c r="B39" s="107" t="s">
        <v>208</v>
      </c>
      <c r="C39" s="107" t="s">
        <v>208</v>
      </c>
    </row>
    <row r="40" spans="1:3" x14ac:dyDescent="0.2">
      <c r="A40" s="106" t="s">
        <v>209</v>
      </c>
      <c r="B40" s="107" t="s">
        <v>210</v>
      </c>
      <c r="C40" s="107" t="s">
        <v>211</v>
      </c>
    </row>
    <row r="41" spans="1:3" x14ac:dyDescent="0.2">
      <c r="A41" s="106" t="s">
        <v>212</v>
      </c>
      <c r="B41" s="107" t="s">
        <v>213</v>
      </c>
      <c r="C41" s="107" t="s">
        <v>214</v>
      </c>
    </row>
    <row r="42" spans="1:3" x14ac:dyDescent="0.2">
      <c r="A42" s="106" t="s">
        <v>215</v>
      </c>
      <c r="B42" s="107" t="s">
        <v>216</v>
      </c>
      <c r="C42" s="107" t="s">
        <v>217</v>
      </c>
    </row>
    <row r="43" spans="1:3" x14ac:dyDescent="0.2">
      <c r="A43" s="106" t="s">
        <v>218</v>
      </c>
      <c r="B43" s="107" t="s">
        <v>219</v>
      </c>
      <c r="C43" s="107" t="s">
        <v>220</v>
      </c>
    </row>
    <row r="44" spans="1:3" x14ac:dyDescent="0.2">
      <c r="A44" s="106" t="s">
        <v>221</v>
      </c>
      <c r="B44" s="107" t="s">
        <v>222</v>
      </c>
      <c r="C44" s="107" t="s">
        <v>223</v>
      </c>
    </row>
    <row r="45" spans="1:3" x14ac:dyDescent="0.2">
      <c r="A45" s="106" t="s">
        <v>224</v>
      </c>
      <c r="B45" s="107" t="s">
        <v>225</v>
      </c>
      <c r="C45" s="107" t="s">
        <v>226</v>
      </c>
    </row>
    <row r="46" spans="1:3" x14ac:dyDescent="0.2">
      <c r="A46" s="106" t="s">
        <v>227</v>
      </c>
      <c r="B46" s="107" t="s">
        <v>228</v>
      </c>
      <c r="C46" s="107" t="s">
        <v>228</v>
      </c>
    </row>
    <row r="47" spans="1:3" x14ac:dyDescent="0.2">
      <c r="A47" s="106" t="s">
        <v>229</v>
      </c>
      <c r="B47" s="107" t="s">
        <v>230</v>
      </c>
      <c r="C47" s="107" t="s">
        <v>231</v>
      </c>
    </row>
    <row r="48" spans="1:3" x14ac:dyDescent="0.2">
      <c r="A48" s="106" t="s">
        <v>232</v>
      </c>
      <c r="B48" s="107" t="s">
        <v>233</v>
      </c>
      <c r="C48" s="107" t="s">
        <v>234</v>
      </c>
    </row>
    <row r="49" spans="1:3" x14ac:dyDescent="0.2">
      <c r="A49" s="106" t="s">
        <v>235</v>
      </c>
      <c r="B49" s="107" t="s">
        <v>236</v>
      </c>
      <c r="C49" s="107" t="s">
        <v>237</v>
      </c>
    </row>
    <row r="50" spans="1:3" x14ac:dyDescent="0.2">
      <c r="A50" s="106" t="s">
        <v>238</v>
      </c>
      <c r="B50" s="107" t="s">
        <v>239</v>
      </c>
      <c r="C50" s="107" t="s">
        <v>240</v>
      </c>
    </row>
    <row r="51" spans="1:3" x14ac:dyDescent="0.2">
      <c r="A51" s="106" t="s">
        <v>241</v>
      </c>
      <c r="B51" s="107" t="s">
        <v>242</v>
      </c>
      <c r="C51" s="107" t="s">
        <v>243</v>
      </c>
    </row>
    <row r="52" spans="1:3" x14ac:dyDescent="0.2">
      <c r="A52" s="106" t="s">
        <v>244</v>
      </c>
      <c r="B52" s="107" t="s">
        <v>245</v>
      </c>
      <c r="C52" s="107" t="s">
        <v>246</v>
      </c>
    </row>
    <row r="53" spans="1:3" x14ac:dyDescent="0.2">
      <c r="A53" s="106" t="s">
        <v>247</v>
      </c>
      <c r="B53" s="107" t="s">
        <v>248</v>
      </c>
      <c r="C53" s="107" t="s">
        <v>249</v>
      </c>
    </row>
    <row r="54" spans="1:3" x14ac:dyDescent="0.2">
      <c r="A54" s="106" t="s">
        <v>250</v>
      </c>
      <c r="B54" s="107" t="s">
        <v>251</v>
      </c>
      <c r="C54" s="107" t="s">
        <v>252</v>
      </c>
    </row>
    <row r="55" spans="1:3" x14ac:dyDescent="0.2">
      <c r="A55" s="106" t="s">
        <v>253</v>
      </c>
      <c r="B55" s="107" t="s">
        <v>254</v>
      </c>
      <c r="C55" s="107" t="s">
        <v>255</v>
      </c>
    </row>
    <row r="56" spans="1:3" x14ac:dyDescent="0.2">
      <c r="A56" s="106" t="s">
        <v>256</v>
      </c>
      <c r="B56" s="107" t="s">
        <v>257</v>
      </c>
      <c r="C56" s="107" t="s">
        <v>258</v>
      </c>
    </row>
    <row r="57" spans="1:3" x14ac:dyDescent="0.2">
      <c r="A57" s="106" t="s">
        <v>259</v>
      </c>
      <c r="B57" s="107" t="s">
        <v>260</v>
      </c>
      <c r="C57" s="107" t="s">
        <v>261</v>
      </c>
    </row>
    <row r="58" spans="1:3" x14ac:dyDescent="0.2">
      <c r="A58" s="106" t="s">
        <v>262</v>
      </c>
      <c r="B58" s="107" t="s">
        <v>263</v>
      </c>
      <c r="C58" s="107" t="s">
        <v>264</v>
      </c>
    </row>
    <row r="59" spans="1:3" x14ac:dyDescent="0.2">
      <c r="A59" s="106" t="s">
        <v>265</v>
      </c>
      <c r="B59" s="107" t="s">
        <v>266</v>
      </c>
      <c r="C59" s="107" t="s">
        <v>267</v>
      </c>
    </row>
    <row r="60" spans="1:3" x14ac:dyDescent="0.2">
      <c r="A60" s="106" t="s">
        <v>268</v>
      </c>
      <c r="B60" s="107" t="s">
        <v>269</v>
      </c>
      <c r="C60" s="107" t="s">
        <v>270</v>
      </c>
    </row>
    <row r="61" spans="1:3" x14ac:dyDescent="0.2">
      <c r="A61" s="106" t="s">
        <v>271</v>
      </c>
      <c r="B61" s="107" t="s">
        <v>272</v>
      </c>
      <c r="C61" s="107" t="s">
        <v>273</v>
      </c>
    </row>
    <row r="62" spans="1:3" x14ac:dyDescent="0.2">
      <c r="A62" s="106" t="s">
        <v>274</v>
      </c>
      <c r="B62" s="107" t="s">
        <v>275</v>
      </c>
      <c r="C62" s="107" t="s">
        <v>276</v>
      </c>
    </row>
    <row r="63" spans="1:3" x14ac:dyDescent="0.2">
      <c r="A63" s="106" t="s">
        <v>277</v>
      </c>
      <c r="B63" s="107" t="s">
        <v>278</v>
      </c>
      <c r="C63" s="107" t="s">
        <v>279</v>
      </c>
    </row>
    <row r="64" spans="1:3" x14ac:dyDescent="0.2">
      <c r="A64" s="106" t="s">
        <v>280</v>
      </c>
      <c r="B64" s="107" t="s">
        <v>281</v>
      </c>
      <c r="C64" s="107" t="s">
        <v>281</v>
      </c>
    </row>
    <row r="65" spans="1:3" x14ac:dyDescent="0.2">
      <c r="A65" s="106" t="s">
        <v>282</v>
      </c>
      <c r="B65" s="107" t="s">
        <v>283</v>
      </c>
      <c r="C65" s="107" t="s">
        <v>284</v>
      </c>
    </row>
    <row r="66" spans="1:3" x14ac:dyDescent="0.2">
      <c r="A66" s="106" t="s">
        <v>285</v>
      </c>
      <c r="B66" s="107" t="s">
        <v>286</v>
      </c>
      <c r="C66" s="107" t="s">
        <v>287</v>
      </c>
    </row>
    <row r="67" spans="1:3" x14ac:dyDescent="0.2">
      <c r="A67" s="106" t="s">
        <v>288</v>
      </c>
      <c r="B67" s="107" t="s">
        <v>289</v>
      </c>
      <c r="C67" s="107" t="s">
        <v>290</v>
      </c>
    </row>
    <row r="68" spans="1:3" x14ac:dyDescent="0.2">
      <c r="A68" s="106" t="s">
        <v>291</v>
      </c>
      <c r="B68" s="107" t="s">
        <v>292</v>
      </c>
      <c r="C68" s="107" t="s">
        <v>293</v>
      </c>
    </row>
    <row r="69" spans="1:3" x14ac:dyDescent="0.2">
      <c r="A69" s="106" t="s">
        <v>294</v>
      </c>
      <c r="B69" s="107" t="s">
        <v>295</v>
      </c>
      <c r="C69" s="107" t="s">
        <v>296</v>
      </c>
    </row>
    <row r="70" spans="1:3" x14ac:dyDescent="0.2">
      <c r="A70" s="106" t="s">
        <v>297</v>
      </c>
      <c r="B70" s="107" t="s">
        <v>298</v>
      </c>
      <c r="C70" s="107" t="s">
        <v>299</v>
      </c>
    </row>
    <row r="71" spans="1:3" x14ac:dyDescent="0.2">
      <c r="A71" s="106" t="s">
        <v>300</v>
      </c>
      <c r="B71" s="107" t="s">
        <v>301</v>
      </c>
      <c r="C71" s="107" t="s">
        <v>302</v>
      </c>
    </row>
    <row r="72" spans="1:3" x14ac:dyDescent="0.2">
      <c r="A72" s="106" t="s">
        <v>303</v>
      </c>
      <c r="B72" s="107" t="s">
        <v>304</v>
      </c>
      <c r="C72" s="107" t="s">
        <v>305</v>
      </c>
    </row>
    <row r="73" spans="1:3" x14ac:dyDescent="0.2">
      <c r="A73" s="106" t="s">
        <v>306</v>
      </c>
      <c r="B73" s="107" t="s">
        <v>307</v>
      </c>
      <c r="C73" s="107" t="s">
        <v>308</v>
      </c>
    </row>
    <row r="74" spans="1:3" x14ac:dyDescent="0.2">
      <c r="A74" s="106" t="s">
        <v>309</v>
      </c>
      <c r="B74" s="107" t="s">
        <v>310</v>
      </c>
      <c r="C74" s="107" t="s">
        <v>311</v>
      </c>
    </row>
    <row r="75" spans="1:3" x14ac:dyDescent="0.2">
      <c r="A75" s="106" t="s">
        <v>312</v>
      </c>
      <c r="B75" s="107" t="s">
        <v>313</v>
      </c>
      <c r="C75" s="107" t="s">
        <v>314</v>
      </c>
    </row>
    <row r="76" spans="1:3" x14ac:dyDescent="0.2">
      <c r="A76" s="106" t="s">
        <v>315</v>
      </c>
      <c r="B76" s="107" t="s">
        <v>316</v>
      </c>
      <c r="C76" s="107" t="s">
        <v>317</v>
      </c>
    </row>
    <row r="77" spans="1:3" x14ac:dyDescent="0.2">
      <c r="A77" s="106" t="s">
        <v>318</v>
      </c>
      <c r="B77" s="107" t="s">
        <v>319</v>
      </c>
      <c r="C77" s="107" t="s">
        <v>320</v>
      </c>
    </row>
    <row r="78" spans="1:3" x14ac:dyDescent="0.2">
      <c r="A78" s="106" t="s">
        <v>321</v>
      </c>
      <c r="B78" s="107" t="s">
        <v>322</v>
      </c>
      <c r="C78" s="107" t="s">
        <v>322</v>
      </c>
    </row>
    <row r="79" spans="1:3" x14ac:dyDescent="0.2">
      <c r="A79" s="106" t="s">
        <v>323</v>
      </c>
      <c r="B79" s="107" t="s">
        <v>324</v>
      </c>
      <c r="C79" s="107" t="s">
        <v>325</v>
      </c>
    </row>
    <row r="80" spans="1:3" x14ac:dyDescent="0.2">
      <c r="A80" s="106" t="s">
        <v>326</v>
      </c>
      <c r="B80" s="107" t="s">
        <v>327</v>
      </c>
      <c r="C80" s="107" t="s">
        <v>328</v>
      </c>
    </row>
    <row r="81" spans="1:3" x14ac:dyDescent="0.2">
      <c r="A81" s="106" t="s">
        <v>329</v>
      </c>
      <c r="B81" s="107" t="s">
        <v>330</v>
      </c>
      <c r="C81" s="107" t="s">
        <v>331</v>
      </c>
    </row>
    <row r="82" spans="1:3" x14ac:dyDescent="0.2">
      <c r="A82" s="106" t="s">
        <v>332</v>
      </c>
      <c r="B82" s="107" t="s">
        <v>333</v>
      </c>
      <c r="C82" s="107" t="s">
        <v>333</v>
      </c>
    </row>
    <row r="83" spans="1:3" x14ac:dyDescent="0.2">
      <c r="A83" s="106" t="s">
        <v>334</v>
      </c>
      <c r="B83" s="107" t="s">
        <v>335</v>
      </c>
      <c r="C83" s="107" t="s">
        <v>336</v>
      </c>
    </row>
    <row r="84" spans="1:3" x14ac:dyDescent="0.2">
      <c r="A84" s="106" t="s">
        <v>337</v>
      </c>
      <c r="B84" s="107" t="s">
        <v>338</v>
      </c>
      <c r="C84" s="107" t="s">
        <v>339</v>
      </c>
    </row>
    <row r="85" spans="1:3" x14ac:dyDescent="0.2">
      <c r="A85" s="106" t="s">
        <v>340</v>
      </c>
      <c r="B85" s="107" t="s">
        <v>341</v>
      </c>
      <c r="C85" s="107" t="s">
        <v>342</v>
      </c>
    </row>
    <row r="86" spans="1:3" x14ac:dyDescent="0.2">
      <c r="A86" s="106" t="s">
        <v>343</v>
      </c>
      <c r="B86" s="107" t="s">
        <v>344</v>
      </c>
      <c r="C86" s="107" t="s">
        <v>345</v>
      </c>
    </row>
    <row r="87" spans="1:3" x14ac:dyDescent="0.2">
      <c r="A87" s="106" t="s">
        <v>346</v>
      </c>
      <c r="B87" s="107" t="s">
        <v>347</v>
      </c>
      <c r="C87" s="107" t="s">
        <v>348</v>
      </c>
    </row>
    <row r="88" spans="1:3" x14ac:dyDescent="0.2">
      <c r="A88" s="106" t="s">
        <v>349</v>
      </c>
      <c r="B88" s="107" t="s">
        <v>350</v>
      </c>
      <c r="C88" s="107" t="s">
        <v>351</v>
      </c>
    </row>
    <row r="89" spans="1:3" x14ac:dyDescent="0.2">
      <c r="A89" s="106" t="s">
        <v>352</v>
      </c>
      <c r="B89" s="107" t="s">
        <v>353</v>
      </c>
      <c r="C89" s="107" t="s">
        <v>354</v>
      </c>
    </row>
    <row r="90" spans="1:3" x14ac:dyDescent="0.2">
      <c r="A90" s="106" t="s">
        <v>355</v>
      </c>
      <c r="B90" s="107" t="s">
        <v>356</v>
      </c>
      <c r="C90" s="107" t="s">
        <v>357</v>
      </c>
    </row>
    <row r="91" spans="1:3" x14ac:dyDescent="0.2">
      <c r="A91" s="106" t="s">
        <v>358</v>
      </c>
      <c r="B91" s="107" t="s">
        <v>359</v>
      </c>
      <c r="C91" s="107" t="s">
        <v>360</v>
      </c>
    </row>
    <row r="92" spans="1:3" x14ac:dyDescent="0.2">
      <c r="A92" s="106" t="s">
        <v>361</v>
      </c>
      <c r="B92" s="107" t="s">
        <v>362</v>
      </c>
      <c r="C92" s="107" t="s">
        <v>363</v>
      </c>
    </row>
    <row r="93" spans="1:3" x14ac:dyDescent="0.2">
      <c r="A93" s="106" t="s">
        <v>364</v>
      </c>
      <c r="B93" s="107" t="s">
        <v>365</v>
      </c>
      <c r="C93" s="107" t="s">
        <v>366</v>
      </c>
    </row>
    <row r="94" spans="1:3" x14ac:dyDescent="0.2">
      <c r="A94" s="106" t="s">
        <v>367</v>
      </c>
      <c r="B94" s="107" t="s">
        <v>368</v>
      </c>
      <c r="C94" s="107" t="s">
        <v>369</v>
      </c>
    </row>
    <row r="95" spans="1:3" x14ac:dyDescent="0.2">
      <c r="A95" s="106" t="s">
        <v>370</v>
      </c>
      <c r="B95" s="107" t="s">
        <v>371</v>
      </c>
      <c r="C95" s="107" t="s">
        <v>372</v>
      </c>
    </row>
    <row r="96" spans="1:3" x14ac:dyDescent="0.2">
      <c r="A96" s="106" t="s">
        <v>373</v>
      </c>
      <c r="B96" s="107" t="s">
        <v>374</v>
      </c>
      <c r="C96" s="107" t="s">
        <v>375</v>
      </c>
    </row>
    <row r="97" spans="1:3" x14ac:dyDescent="0.2">
      <c r="A97" s="106" t="s">
        <v>376</v>
      </c>
      <c r="B97" s="107" t="s">
        <v>377</v>
      </c>
      <c r="C97" s="107" t="s">
        <v>378</v>
      </c>
    </row>
    <row r="98" spans="1:3" x14ac:dyDescent="0.2">
      <c r="A98" s="106" t="s">
        <v>379</v>
      </c>
      <c r="B98" s="107" t="s">
        <v>380</v>
      </c>
      <c r="C98" s="107" t="s">
        <v>380</v>
      </c>
    </row>
    <row r="99" spans="1:3" x14ac:dyDescent="0.2">
      <c r="A99" s="106" t="s">
        <v>381</v>
      </c>
      <c r="B99" s="107" t="s">
        <v>382</v>
      </c>
      <c r="C99" s="107" t="s">
        <v>383</v>
      </c>
    </row>
    <row r="100" spans="1:3" x14ac:dyDescent="0.2">
      <c r="A100" s="106" t="s">
        <v>384</v>
      </c>
      <c r="B100" s="107" t="s">
        <v>385</v>
      </c>
      <c r="C100" s="107" t="s">
        <v>385</v>
      </c>
    </row>
    <row r="101" spans="1:3" x14ac:dyDescent="0.2">
      <c r="A101" s="106" t="s">
        <v>386</v>
      </c>
      <c r="B101" s="107" t="s">
        <v>387</v>
      </c>
      <c r="C101" s="107" t="s">
        <v>388</v>
      </c>
    </row>
    <row r="102" spans="1:3" x14ac:dyDescent="0.2">
      <c r="A102" s="106" t="s">
        <v>389</v>
      </c>
      <c r="B102" s="107" t="s">
        <v>390</v>
      </c>
      <c r="C102" s="107" t="s">
        <v>391</v>
      </c>
    </row>
    <row r="103" spans="1:3" x14ac:dyDescent="0.2">
      <c r="A103" s="106" t="s">
        <v>392</v>
      </c>
      <c r="B103" s="107" t="s">
        <v>393</v>
      </c>
      <c r="C103" s="107" t="s">
        <v>394</v>
      </c>
    </row>
    <row r="104" spans="1:3" x14ac:dyDescent="0.2">
      <c r="A104" s="106" t="s">
        <v>395</v>
      </c>
      <c r="B104" s="107" t="s">
        <v>396</v>
      </c>
      <c r="C104" s="107" t="s">
        <v>397</v>
      </c>
    </row>
    <row r="105" spans="1:3" x14ac:dyDescent="0.2">
      <c r="A105" s="106" t="s">
        <v>398</v>
      </c>
      <c r="B105" s="107" t="s">
        <v>399</v>
      </c>
      <c r="C105" s="107" t="s">
        <v>400</v>
      </c>
    </row>
    <row r="106" spans="1:3" x14ac:dyDescent="0.2">
      <c r="A106" s="106" t="s">
        <v>401</v>
      </c>
      <c r="B106" s="107" t="s">
        <v>402</v>
      </c>
      <c r="C106" s="107" t="s">
        <v>403</v>
      </c>
    </row>
    <row r="107" spans="1:3" x14ac:dyDescent="0.2">
      <c r="A107" s="106" t="s">
        <v>404</v>
      </c>
      <c r="B107" s="107" t="s">
        <v>405</v>
      </c>
      <c r="C107" s="107" t="s">
        <v>406</v>
      </c>
    </row>
    <row r="108" spans="1:3" x14ac:dyDescent="0.2">
      <c r="A108" s="106" t="s">
        <v>407</v>
      </c>
      <c r="B108" s="107" t="s">
        <v>408</v>
      </c>
      <c r="C108" s="107" t="s">
        <v>409</v>
      </c>
    </row>
    <row r="109" spans="1:3" x14ac:dyDescent="0.2">
      <c r="A109" s="106" t="s">
        <v>410</v>
      </c>
      <c r="B109" s="107" t="s">
        <v>411</v>
      </c>
      <c r="C109" s="107" t="s">
        <v>412</v>
      </c>
    </row>
    <row r="110" spans="1:3" x14ac:dyDescent="0.2">
      <c r="A110" s="106" t="s">
        <v>413</v>
      </c>
      <c r="B110" s="107" t="s">
        <v>414</v>
      </c>
      <c r="C110" s="107" t="s">
        <v>415</v>
      </c>
    </row>
    <row r="111" spans="1:3" x14ac:dyDescent="0.2">
      <c r="A111" s="106" t="s">
        <v>416</v>
      </c>
      <c r="B111" s="107" t="s">
        <v>417</v>
      </c>
      <c r="C111" s="107" t="s">
        <v>418</v>
      </c>
    </row>
    <row r="112" spans="1:3" x14ac:dyDescent="0.2">
      <c r="A112" s="106" t="s">
        <v>419</v>
      </c>
      <c r="B112" s="107" t="s">
        <v>420</v>
      </c>
      <c r="C112" s="107" t="s">
        <v>420</v>
      </c>
    </row>
    <row r="113" spans="1:3" x14ac:dyDescent="0.2">
      <c r="A113" s="106" t="s">
        <v>421</v>
      </c>
      <c r="B113" s="107" t="s">
        <v>422</v>
      </c>
      <c r="C113" s="107" t="s">
        <v>422</v>
      </c>
    </row>
    <row r="114" spans="1:3" x14ac:dyDescent="0.2">
      <c r="A114" s="106" t="s">
        <v>423</v>
      </c>
      <c r="B114" s="107" t="s">
        <v>424</v>
      </c>
      <c r="C114" s="107" t="s">
        <v>425</v>
      </c>
    </row>
    <row r="115" spans="1:3" x14ac:dyDescent="0.2">
      <c r="A115" s="106" t="s">
        <v>426</v>
      </c>
      <c r="B115" s="107" t="s">
        <v>427</v>
      </c>
      <c r="C115" s="107" t="s">
        <v>428</v>
      </c>
    </row>
    <row r="116" spans="1:3" x14ac:dyDescent="0.2">
      <c r="A116" s="106" t="s">
        <v>429</v>
      </c>
      <c r="B116" s="107" t="s">
        <v>430</v>
      </c>
      <c r="C116" s="107" t="s">
        <v>430</v>
      </c>
    </row>
    <row r="117" spans="1:3" x14ac:dyDescent="0.2">
      <c r="A117" s="106" t="s">
        <v>431</v>
      </c>
      <c r="B117" s="107" t="s">
        <v>432</v>
      </c>
      <c r="C117" s="107" t="s">
        <v>433</v>
      </c>
    </row>
    <row r="118" spans="1:3" x14ac:dyDescent="0.2">
      <c r="A118" s="106" t="s">
        <v>434</v>
      </c>
      <c r="B118" s="107" t="s">
        <v>435</v>
      </c>
      <c r="C118" s="107" t="s">
        <v>436</v>
      </c>
    </row>
    <row r="119" spans="1:3" x14ac:dyDescent="0.2">
      <c r="A119" s="106" t="s">
        <v>437</v>
      </c>
      <c r="B119" s="107" t="s">
        <v>438</v>
      </c>
      <c r="C119" s="107" t="s">
        <v>439</v>
      </c>
    </row>
    <row r="120" spans="1:3" x14ac:dyDescent="0.2">
      <c r="A120" s="106" t="s">
        <v>440</v>
      </c>
      <c r="B120" s="107" t="s">
        <v>441</v>
      </c>
      <c r="C120" s="107" t="s">
        <v>442</v>
      </c>
    </row>
    <row r="121" spans="1:3" x14ac:dyDescent="0.2">
      <c r="A121" s="106" t="s">
        <v>443</v>
      </c>
      <c r="B121" s="107" t="s">
        <v>444</v>
      </c>
      <c r="C121" s="107" t="s">
        <v>444</v>
      </c>
    </row>
    <row r="122" spans="1:3" x14ac:dyDescent="0.2">
      <c r="A122" s="106" t="s">
        <v>445</v>
      </c>
      <c r="B122" s="107" t="s">
        <v>446</v>
      </c>
      <c r="C122" s="107" t="s">
        <v>446</v>
      </c>
    </row>
    <row r="123" spans="1:3" x14ac:dyDescent="0.2">
      <c r="A123" s="106" t="s">
        <v>447</v>
      </c>
      <c r="B123" s="107" t="s">
        <v>448</v>
      </c>
      <c r="C123" s="107" t="s">
        <v>449</v>
      </c>
    </row>
    <row r="124" spans="1:3" x14ac:dyDescent="0.2">
      <c r="A124" s="106" t="s">
        <v>450</v>
      </c>
      <c r="B124" s="107" t="s">
        <v>451</v>
      </c>
      <c r="C124" s="107" t="s">
        <v>452</v>
      </c>
    </row>
    <row r="125" spans="1:3" x14ac:dyDescent="0.2">
      <c r="A125" s="106" t="s">
        <v>453</v>
      </c>
      <c r="B125" s="107" t="s">
        <v>454</v>
      </c>
      <c r="C125" s="107" t="s">
        <v>454</v>
      </c>
    </row>
    <row r="126" spans="1:3" x14ac:dyDescent="0.2">
      <c r="A126" s="106" t="s">
        <v>455</v>
      </c>
      <c r="B126" s="107" t="s">
        <v>456</v>
      </c>
      <c r="C126" s="107" t="s">
        <v>457</v>
      </c>
    </row>
    <row r="127" spans="1:3" x14ac:dyDescent="0.2">
      <c r="A127" s="106" t="s">
        <v>458</v>
      </c>
      <c r="B127" s="107" t="s">
        <v>459</v>
      </c>
      <c r="C127" s="107" t="s">
        <v>459</v>
      </c>
    </row>
    <row r="128" spans="1:3" x14ac:dyDescent="0.2">
      <c r="A128" s="106" t="s">
        <v>460</v>
      </c>
      <c r="B128" s="107" t="s">
        <v>461</v>
      </c>
      <c r="C128" s="107" t="s">
        <v>461</v>
      </c>
    </row>
    <row r="129" spans="1:3" x14ac:dyDescent="0.2">
      <c r="A129" s="106" t="s">
        <v>462</v>
      </c>
      <c r="B129" s="107" t="s">
        <v>463</v>
      </c>
      <c r="C129" s="107" t="s">
        <v>464</v>
      </c>
    </row>
    <row r="130" spans="1:3" x14ac:dyDescent="0.2">
      <c r="A130" s="106" t="s">
        <v>465</v>
      </c>
      <c r="B130" s="107" t="s">
        <v>466</v>
      </c>
      <c r="C130" s="107" t="s">
        <v>467</v>
      </c>
    </row>
    <row r="131" spans="1:3" x14ac:dyDescent="0.2">
      <c r="A131" s="106" t="s">
        <v>468</v>
      </c>
      <c r="B131" s="107" t="s">
        <v>469</v>
      </c>
      <c r="C131" s="107" t="s">
        <v>470</v>
      </c>
    </row>
    <row r="132" spans="1:3" x14ac:dyDescent="0.2">
      <c r="A132" s="106" t="s">
        <v>471</v>
      </c>
      <c r="B132" s="107" t="s">
        <v>472</v>
      </c>
      <c r="C132" s="107" t="s">
        <v>473</v>
      </c>
    </row>
    <row r="133" spans="1:3" x14ac:dyDescent="0.2">
      <c r="A133" s="106" t="s">
        <v>474</v>
      </c>
      <c r="B133" s="107" t="s">
        <v>475</v>
      </c>
      <c r="C133" s="107" t="s">
        <v>476</v>
      </c>
    </row>
    <row r="134" spans="1:3" x14ac:dyDescent="0.2">
      <c r="A134" s="106" t="s">
        <v>477</v>
      </c>
      <c r="B134" s="107" t="s">
        <v>478</v>
      </c>
      <c r="C134" s="107" t="s">
        <v>478</v>
      </c>
    </row>
    <row r="135" spans="1:3" x14ac:dyDescent="0.2">
      <c r="A135" s="106" t="s">
        <v>479</v>
      </c>
      <c r="B135" s="107" t="s">
        <v>480</v>
      </c>
      <c r="C135" s="107" t="s">
        <v>481</v>
      </c>
    </row>
    <row r="136" spans="1:3" x14ac:dyDescent="0.2">
      <c r="A136" s="106" t="s">
        <v>482</v>
      </c>
      <c r="B136" s="107" t="s">
        <v>483</v>
      </c>
      <c r="C136" s="107" t="s">
        <v>483</v>
      </c>
    </row>
    <row r="137" spans="1:3" x14ac:dyDescent="0.2">
      <c r="A137" s="106" t="s">
        <v>484</v>
      </c>
      <c r="B137" s="107" t="s">
        <v>485</v>
      </c>
      <c r="C137" s="107" t="s">
        <v>485</v>
      </c>
    </row>
    <row r="138" spans="1:3" x14ac:dyDescent="0.2">
      <c r="A138" s="106" t="s">
        <v>486</v>
      </c>
      <c r="B138" s="107" t="s">
        <v>487</v>
      </c>
      <c r="C138" s="107" t="s">
        <v>488</v>
      </c>
    </row>
    <row r="139" spans="1:3" x14ac:dyDescent="0.2">
      <c r="A139" s="106" t="s">
        <v>489</v>
      </c>
      <c r="B139" s="107" t="s">
        <v>490</v>
      </c>
      <c r="C139" s="107" t="s">
        <v>491</v>
      </c>
    </row>
    <row r="140" spans="1:3" x14ac:dyDescent="0.2">
      <c r="A140" s="106" t="s">
        <v>492</v>
      </c>
      <c r="B140" s="107" t="s">
        <v>493</v>
      </c>
      <c r="C140" s="107" t="s">
        <v>493</v>
      </c>
    </row>
    <row r="141" spans="1:3" x14ac:dyDescent="0.2">
      <c r="A141" s="106" t="s">
        <v>494</v>
      </c>
      <c r="B141" s="107" t="s">
        <v>495</v>
      </c>
      <c r="C141" s="107" t="s">
        <v>495</v>
      </c>
    </row>
    <row r="142" spans="1:3" x14ac:dyDescent="0.2">
      <c r="A142" s="106" t="s">
        <v>496</v>
      </c>
      <c r="B142" s="107" t="s">
        <v>497</v>
      </c>
      <c r="C142" s="107" t="s">
        <v>498</v>
      </c>
    </row>
    <row r="143" spans="1:3" x14ac:dyDescent="0.2">
      <c r="A143" s="106" t="s">
        <v>499</v>
      </c>
      <c r="B143" s="107" t="s">
        <v>500</v>
      </c>
      <c r="C143" s="107" t="s">
        <v>500</v>
      </c>
    </row>
    <row r="144" spans="1:3" x14ac:dyDescent="0.2">
      <c r="A144" s="106" t="s">
        <v>501</v>
      </c>
      <c r="B144" s="107" t="s">
        <v>502</v>
      </c>
      <c r="C144" s="107" t="s">
        <v>502</v>
      </c>
    </row>
    <row r="145" spans="1:3" x14ac:dyDescent="0.2">
      <c r="A145" s="106" t="s">
        <v>503</v>
      </c>
      <c r="B145" s="107" t="s">
        <v>504</v>
      </c>
      <c r="C145" s="107" t="s">
        <v>504</v>
      </c>
    </row>
    <row r="146" spans="1:3" x14ac:dyDescent="0.2">
      <c r="A146" s="106" t="s">
        <v>505</v>
      </c>
      <c r="B146" s="107" t="s">
        <v>506</v>
      </c>
      <c r="C146" s="107" t="s">
        <v>507</v>
      </c>
    </row>
    <row r="147" spans="1:3" x14ac:dyDescent="0.2">
      <c r="A147" s="106" t="s">
        <v>508</v>
      </c>
      <c r="B147" s="107" t="s">
        <v>509</v>
      </c>
      <c r="C147" s="107" t="s">
        <v>510</v>
      </c>
    </row>
    <row r="148" spans="1:3" x14ac:dyDescent="0.2">
      <c r="A148" s="106" t="s">
        <v>511</v>
      </c>
      <c r="B148" s="107" t="s">
        <v>512</v>
      </c>
      <c r="C148" s="107" t="s">
        <v>513</v>
      </c>
    </row>
    <row r="149" spans="1:3" x14ac:dyDescent="0.2">
      <c r="A149" s="106" t="s">
        <v>514</v>
      </c>
      <c r="B149" s="107" t="s">
        <v>515</v>
      </c>
      <c r="C149" s="107" t="s">
        <v>516</v>
      </c>
    </row>
    <row r="150" spans="1:3" x14ac:dyDescent="0.2">
      <c r="A150" s="106" t="s">
        <v>517</v>
      </c>
      <c r="B150" s="107" t="s">
        <v>518</v>
      </c>
      <c r="C150" s="107" t="s">
        <v>519</v>
      </c>
    </row>
    <row r="151" spans="1:3" x14ac:dyDescent="0.2">
      <c r="A151" s="106" t="s">
        <v>520</v>
      </c>
      <c r="B151" s="107" t="s">
        <v>521</v>
      </c>
      <c r="C151" s="107" t="s">
        <v>522</v>
      </c>
    </row>
    <row r="152" spans="1:3" x14ac:dyDescent="0.2">
      <c r="A152" s="106" t="s">
        <v>523</v>
      </c>
      <c r="B152" s="107" t="s">
        <v>524</v>
      </c>
      <c r="C152" s="107" t="s">
        <v>525</v>
      </c>
    </row>
    <row r="153" spans="1:3" x14ac:dyDescent="0.2">
      <c r="A153" s="106" t="s">
        <v>526</v>
      </c>
      <c r="B153" s="107" t="s">
        <v>527</v>
      </c>
      <c r="C153" s="107" t="s">
        <v>528</v>
      </c>
    </row>
    <row r="154" spans="1:3" x14ac:dyDescent="0.2">
      <c r="A154" s="106" t="s">
        <v>529</v>
      </c>
      <c r="B154" s="107" t="s">
        <v>530</v>
      </c>
      <c r="C154" s="107" t="s">
        <v>531</v>
      </c>
    </row>
    <row r="155" spans="1:3" x14ac:dyDescent="0.2">
      <c r="A155" s="106" t="s">
        <v>532</v>
      </c>
      <c r="B155" s="107" t="s">
        <v>533</v>
      </c>
      <c r="C155" s="107" t="s">
        <v>534</v>
      </c>
    </row>
    <row r="156" spans="1:3" x14ac:dyDescent="0.2">
      <c r="A156" s="106" t="s">
        <v>535</v>
      </c>
      <c r="B156" s="107" t="s">
        <v>536</v>
      </c>
      <c r="C156" s="107" t="s">
        <v>537</v>
      </c>
    </row>
    <row r="157" spans="1:3" x14ac:dyDescent="0.2">
      <c r="A157" s="106" t="s">
        <v>538</v>
      </c>
      <c r="B157" s="107" t="s">
        <v>539</v>
      </c>
      <c r="C157" s="107" t="s">
        <v>540</v>
      </c>
    </row>
    <row r="158" spans="1:3" x14ac:dyDescent="0.2">
      <c r="A158" s="106" t="s">
        <v>541</v>
      </c>
      <c r="B158" s="107" t="s">
        <v>542</v>
      </c>
      <c r="C158" s="107" t="s">
        <v>543</v>
      </c>
    </row>
    <row r="159" spans="1:3" x14ac:dyDescent="0.2">
      <c r="A159" s="106" t="s">
        <v>544</v>
      </c>
      <c r="B159" s="107" t="s">
        <v>545</v>
      </c>
      <c r="C159" s="107" t="s">
        <v>546</v>
      </c>
    </row>
    <row r="160" spans="1:3" x14ac:dyDescent="0.2">
      <c r="A160" s="106" t="s">
        <v>547</v>
      </c>
      <c r="B160" s="107" t="s">
        <v>548</v>
      </c>
      <c r="C160" s="107" t="s">
        <v>549</v>
      </c>
    </row>
    <row r="161" spans="1:3" x14ac:dyDescent="0.2">
      <c r="A161" s="106" t="s">
        <v>550</v>
      </c>
      <c r="B161" s="107" t="s">
        <v>551</v>
      </c>
      <c r="C161" s="107" t="s">
        <v>551</v>
      </c>
    </row>
    <row r="162" spans="1:3" x14ac:dyDescent="0.2">
      <c r="A162" s="106" t="s">
        <v>552</v>
      </c>
      <c r="B162" s="107" t="s">
        <v>553</v>
      </c>
      <c r="C162" s="107" t="s">
        <v>554</v>
      </c>
    </row>
    <row r="163" spans="1:3" x14ac:dyDescent="0.2">
      <c r="A163" s="106" t="s">
        <v>555</v>
      </c>
      <c r="B163" s="107" t="s">
        <v>556</v>
      </c>
      <c r="C163" s="107" t="s">
        <v>557</v>
      </c>
    </row>
    <row r="164" spans="1:3" x14ac:dyDescent="0.2">
      <c r="A164" s="106" t="s">
        <v>558</v>
      </c>
      <c r="B164" s="107" t="s">
        <v>559</v>
      </c>
      <c r="C164" s="107" t="s">
        <v>560</v>
      </c>
    </row>
    <row r="165" spans="1:3" x14ac:dyDescent="0.2">
      <c r="A165" s="106" t="s">
        <v>561</v>
      </c>
      <c r="B165" s="107" t="s">
        <v>562</v>
      </c>
      <c r="C165" s="107" t="s">
        <v>563</v>
      </c>
    </row>
    <row r="166" spans="1:3" x14ac:dyDescent="0.2">
      <c r="A166" s="106" t="s">
        <v>564</v>
      </c>
      <c r="B166" s="107" t="s">
        <v>565</v>
      </c>
      <c r="C166" s="107" t="s">
        <v>566</v>
      </c>
    </row>
    <row r="167" spans="1:3" x14ac:dyDescent="0.2">
      <c r="A167" s="106" t="s">
        <v>567</v>
      </c>
      <c r="B167" s="107" t="s">
        <v>568</v>
      </c>
      <c r="C167" s="107" t="s">
        <v>569</v>
      </c>
    </row>
    <row r="168" spans="1:3" x14ac:dyDescent="0.2">
      <c r="A168" s="106" t="s">
        <v>570</v>
      </c>
      <c r="B168" s="107" t="s">
        <v>571</v>
      </c>
      <c r="C168" s="107" t="s">
        <v>572</v>
      </c>
    </row>
    <row r="169" spans="1:3" x14ac:dyDescent="0.2">
      <c r="A169" s="106" t="s">
        <v>573</v>
      </c>
      <c r="B169" s="107" t="s">
        <v>574</v>
      </c>
      <c r="C169" s="107" t="s">
        <v>575</v>
      </c>
    </row>
    <row r="170" spans="1:3" x14ac:dyDescent="0.2">
      <c r="A170" s="106" t="s">
        <v>576</v>
      </c>
      <c r="B170" s="107" t="s">
        <v>577</v>
      </c>
      <c r="C170" s="107" t="s">
        <v>578</v>
      </c>
    </row>
    <row r="171" spans="1:3" x14ac:dyDescent="0.2">
      <c r="A171" s="106" t="s">
        <v>579</v>
      </c>
      <c r="B171" s="107" t="s">
        <v>580</v>
      </c>
      <c r="C171" s="107" t="s">
        <v>581</v>
      </c>
    </row>
    <row r="172" spans="1:3" x14ac:dyDescent="0.2">
      <c r="A172" s="106" t="s">
        <v>582</v>
      </c>
      <c r="B172" s="107" t="s">
        <v>583</v>
      </c>
      <c r="C172" s="107" t="s">
        <v>584</v>
      </c>
    </row>
    <row r="173" spans="1:3" x14ac:dyDescent="0.2">
      <c r="A173" s="106" t="s">
        <v>585</v>
      </c>
      <c r="B173" s="107" t="s">
        <v>586</v>
      </c>
      <c r="C173" s="107" t="s">
        <v>587</v>
      </c>
    </row>
    <row r="174" spans="1:3" x14ac:dyDescent="0.2">
      <c r="A174" s="106" t="s">
        <v>588</v>
      </c>
      <c r="B174" s="107" t="s">
        <v>589</v>
      </c>
      <c r="C174" s="107" t="s">
        <v>589</v>
      </c>
    </row>
    <row r="175" spans="1:3" x14ac:dyDescent="0.2">
      <c r="A175" s="106" t="s">
        <v>590</v>
      </c>
      <c r="B175" s="107" t="s">
        <v>591</v>
      </c>
      <c r="C175" s="107" t="s">
        <v>592</v>
      </c>
    </row>
    <row r="176" spans="1:3" x14ac:dyDescent="0.2">
      <c r="A176" s="106" t="s">
        <v>593</v>
      </c>
      <c r="B176" s="107" t="s">
        <v>594</v>
      </c>
      <c r="C176" s="107" t="s">
        <v>595</v>
      </c>
    </row>
    <row r="177" spans="1:3" x14ac:dyDescent="0.2">
      <c r="A177" s="106" t="s">
        <v>596</v>
      </c>
      <c r="B177" s="107" t="s">
        <v>597</v>
      </c>
      <c r="C177" s="107" t="s">
        <v>598</v>
      </c>
    </row>
    <row r="178" spans="1:3" x14ac:dyDescent="0.2">
      <c r="A178" s="106" t="s">
        <v>599</v>
      </c>
      <c r="B178" s="107" t="s">
        <v>600</v>
      </c>
      <c r="C178" s="107" t="s">
        <v>601</v>
      </c>
    </row>
    <row r="179" spans="1:3" x14ac:dyDescent="0.2">
      <c r="A179" s="106" t="s">
        <v>602</v>
      </c>
      <c r="B179" s="107" t="s">
        <v>603</v>
      </c>
      <c r="C179" s="107" t="s">
        <v>604</v>
      </c>
    </row>
    <row r="180" spans="1:3" x14ac:dyDescent="0.2">
      <c r="A180" s="106" t="s">
        <v>605</v>
      </c>
      <c r="B180" s="107" t="s">
        <v>606</v>
      </c>
      <c r="C180" s="107" t="s">
        <v>607</v>
      </c>
    </row>
    <row r="181" spans="1:3" x14ac:dyDescent="0.2">
      <c r="A181" s="106" t="s">
        <v>608</v>
      </c>
      <c r="B181" s="107" t="s">
        <v>609</v>
      </c>
      <c r="C181" s="107" t="s">
        <v>609</v>
      </c>
    </row>
    <row r="182" spans="1:3" x14ac:dyDescent="0.2">
      <c r="A182" s="106" t="s">
        <v>610</v>
      </c>
      <c r="B182" s="107" t="s">
        <v>611</v>
      </c>
      <c r="C182" s="107" t="s">
        <v>612</v>
      </c>
    </row>
    <row r="183" spans="1:3" x14ac:dyDescent="0.2">
      <c r="A183" s="106" t="s">
        <v>613</v>
      </c>
      <c r="B183" s="107" t="s">
        <v>614</v>
      </c>
      <c r="C183" s="107" t="s">
        <v>614</v>
      </c>
    </row>
    <row r="184" spans="1:3" x14ac:dyDescent="0.2">
      <c r="A184" s="106" t="s">
        <v>615</v>
      </c>
      <c r="B184" s="107" t="s">
        <v>616</v>
      </c>
      <c r="C184" s="107" t="s">
        <v>616</v>
      </c>
    </row>
    <row r="185" spans="1:3" x14ac:dyDescent="0.2">
      <c r="A185" s="106" t="s">
        <v>617</v>
      </c>
      <c r="B185" s="107" t="s">
        <v>618</v>
      </c>
      <c r="C185" s="107" t="s">
        <v>618</v>
      </c>
    </row>
    <row r="186" spans="1:3" x14ac:dyDescent="0.2">
      <c r="A186" s="106" t="s">
        <v>619</v>
      </c>
      <c r="B186" s="107" t="s">
        <v>620</v>
      </c>
      <c r="C186" s="107" t="s">
        <v>620</v>
      </c>
    </row>
    <row r="187" spans="1:3" x14ac:dyDescent="0.2">
      <c r="A187" s="106" t="s">
        <v>621</v>
      </c>
      <c r="B187" s="107" t="s">
        <v>622</v>
      </c>
      <c r="C187" s="107" t="s">
        <v>622</v>
      </c>
    </row>
    <row r="188" spans="1:3" x14ac:dyDescent="0.2">
      <c r="A188" s="106" t="s">
        <v>623</v>
      </c>
      <c r="B188" s="107" t="s">
        <v>624</v>
      </c>
      <c r="C188" s="107" t="s">
        <v>624</v>
      </c>
    </row>
    <row r="189" spans="1:3" x14ac:dyDescent="0.2">
      <c r="A189" s="106" t="s">
        <v>625</v>
      </c>
      <c r="B189" s="107" t="s">
        <v>626</v>
      </c>
      <c r="C189" s="107" t="s">
        <v>626</v>
      </c>
    </row>
    <row r="190" spans="1:3" x14ac:dyDescent="0.2">
      <c r="A190" s="106" t="s">
        <v>627</v>
      </c>
      <c r="B190" s="107" t="s">
        <v>628</v>
      </c>
      <c r="C190" s="107" t="s">
        <v>629</v>
      </c>
    </row>
    <row r="191" spans="1:3" x14ac:dyDescent="0.2">
      <c r="A191" s="106"/>
      <c r="B191" s="107"/>
      <c r="C191" s="107"/>
    </row>
    <row r="192" spans="1:3" x14ac:dyDescent="0.2">
      <c r="A192" s="106"/>
      <c r="B192" s="107"/>
      <c r="C192" s="107"/>
    </row>
    <row r="193" spans="1:3" x14ac:dyDescent="0.2">
      <c r="A193" s="106"/>
      <c r="B193" s="107"/>
      <c r="C193" s="107"/>
    </row>
    <row r="194" spans="1:3" x14ac:dyDescent="0.2">
      <c r="A194" s="106"/>
      <c r="B194" s="107"/>
      <c r="C194" s="107"/>
    </row>
    <row r="195" spans="1:3" x14ac:dyDescent="0.2">
      <c r="A195" s="106"/>
      <c r="B195" s="107"/>
      <c r="C195" s="107"/>
    </row>
    <row r="196" spans="1:3" x14ac:dyDescent="0.2">
      <c r="A196" s="106"/>
      <c r="B196" s="107"/>
      <c r="C196" s="107"/>
    </row>
    <row r="197" spans="1:3" x14ac:dyDescent="0.2">
      <c r="A197" s="106"/>
      <c r="B197" s="107"/>
      <c r="C197" s="107"/>
    </row>
    <row r="198" spans="1:3" x14ac:dyDescent="0.2">
      <c r="A198" s="106"/>
      <c r="B198" s="107"/>
      <c r="C198" s="107"/>
    </row>
    <row r="199" spans="1:3" x14ac:dyDescent="0.2">
      <c r="A199" s="106"/>
      <c r="B199" s="107"/>
      <c r="C199" s="107"/>
    </row>
    <row r="200" spans="1:3" x14ac:dyDescent="0.2">
      <c r="A200" s="106"/>
      <c r="B200" s="107"/>
      <c r="C200" s="107"/>
    </row>
    <row r="201" spans="1:3" x14ac:dyDescent="0.2">
      <c r="A201" s="106"/>
      <c r="B201" s="107"/>
      <c r="C201" s="107"/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1"/>
  <sheetViews>
    <sheetView workbookViewId="0">
      <selection activeCell="E10" sqref="E10"/>
    </sheetView>
  </sheetViews>
  <sheetFormatPr defaultColWidth="9" defaultRowHeight="10.8" x14ac:dyDescent="0.2"/>
  <cols>
    <col min="1" max="2" width="9" style="2"/>
    <col min="3" max="3" width="4.44140625" style="2" customWidth="1"/>
    <col min="4" max="4" width="9" style="2"/>
    <col min="5" max="5" width="16.6640625" style="2" customWidth="1"/>
    <col min="6" max="7" width="9" style="2"/>
    <col min="8" max="8" width="13.44140625" style="2" customWidth="1"/>
    <col min="9" max="9" width="9" style="2"/>
    <col min="10" max="10" width="2.33203125" style="2" customWidth="1"/>
    <col min="11" max="11" width="20.109375" style="2" customWidth="1"/>
    <col min="12" max="12" width="2.6640625" style="2" customWidth="1"/>
    <col min="13" max="13" width="20.109375" style="2" customWidth="1"/>
    <col min="14" max="16384" width="9" style="2"/>
  </cols>
  <sheetData>
    <row r="1" spans="1:13" ht="11.4" thickTop="1" x14ac:dyDescent="0.2">
      <c r="A1" s="1" t="s">
        <v>0</v>
      </c>
      <c r="B1" s="1" t="s">
        <v>3</v>
      </c>
      <c r="D1" s="219" t="s">
        <v>29</v>
      </c>
      <c r="E1" s="220"/>
      <c r="F1" s="221"/>
      <c r="G1" s="219" t="s">
        <v>30</v>
      </c>
      <c r="H1" s="220"/>
      <c r="I1" s="221"/>
      <c r="J1" s="3"/>
      <c r="K1" s="4" t="s">
        <v>31</v>
      </c>
      <c r="L1" s="5"/>
      <c r="M1" s="4" t="s">
        <v>32</v>
      </c>
    </row>
    <row r="2" spans="1:13" ht="13.5" customHeight="1" x14ac:dyDescent="0.2">
      <c r="A2" s="85"/>
      <c r="B2" s="85"/>
      <c r="D2" s="6">
        <v>0</v>
      </c>
      <c r="E2" s="78"/>
      <c r="F2" s="7"/>
      <c r="G2" s="6">
        <v>0</v>
      </c>
      <c r="H2" s="82"/>
      <c r="I2" s="7"/>
      <c r="J2" s="8"/>
      <c r="K2" s="9" t="s">
        <v>44</v>
      </c>
      <c r="L2" s="5"/>
      <c r="M2" s="10" t="s">
        <v>45</v>
      </c>
    </row>
    <row r="3" spans="1:13" ht="13.5" customHeight="1" x14ac:dyDescent="0.2">
      <c r="A3" s="85" t="s">
        <v>24</v>
      </c>
      <c r="B3" s="85" t="s">
        <v>27</v>
      </c>
      <c r="D3" s="11">
        <v>1</v>
      </c>
      <c r="E3" s="79" t="s">
        <v>630</v>
      </c>
      <c r="F3" s="7"/>
      <c r="G3" s="6">
        <v>1</v>
      </c>
      <c r="H3" s="82" t="s">
        <v>631</v>
      </c>
      <c r="I3" s="7"/>
      <c r="J3" s="8"/>
      <c r="K3" s="83"/>
      <c r="L3" s="5"/>
      <c r="M3" s="83"/>
    </row>
    <row r="4" spans="1:13" ht="13.5" customHeight="1" x14ac:dyDescent="0.2">
      <c r="A4" s="85" t="s">
        <v>25</v>
      </c>
      <c r="B4" s="85" t="s">
        <v>28</v>
      </c>
      <c r="D4" s="6">
        <v>2</v>
      </c>
      <c r="E4" s="78" t="s">
        <v>632</v>
      </c>
      <c r="F4" s="7"/>
      <c r="G4" s="6">
        <v>2</v>
      </c>
      <c r="H4" s="82" t="s">
        <v>633</v>
      </c>
      <c r="I4" s="7"/>
      <c r="J4" s="8"/>
      <c r="K4" s="84" t="s">
        <v>646</v>
      </c>
      <c r="M4" s="84" t="s">
        <v>647</v>
      </c>
    </row>
    <row r="5" spans="1:13" ht="13.5" customHeight="1" x14ac:dyDescent="0.2">
      <c r="A5" s="85" t="s">
        <v>26</v>
      </c>
      <c r="B5" s="83"/>
      <c r="D5" s="11">
        <v>3</v>
      </c>
      <c r="E5" s="78" t="s">
        <v>634</v>
      </c>
      <c r="F5" s="7"/>
      <c r="G5" s="6">
        <v>3</v>
      </c>
      <c r="H5" s="82" t="s">
        <v>635</v>
      </c>
      <c r="I5" s="7"/>
      <c r="J5" s="8"/>
      <c r="K5" s="84" t="s">
        <v>648</v>
      </c>
      <c r="M5" s="84" t="s">
        <v>649</v>
      </c>
    </row>
    <row r="6" spans="1:13" ht="13.5" customHeight="1" x14ac:dyDescent="0.2">
      <c r="A6" s="85"/>
      <c r="B6" s="83"/>
      <c r="D6" s="6">
        <v>4</v>
      </c>
      <c r="E6" s="78" t="s">
        <v>636</v>
      </c>
      <c r="F6" s="7"/>
      <c r="G6" s="6">
        <v>4</v>
      </c>
      <c r="H6" s="82" t="s">
        <v>637</v>
      </c>
      <c r="I6" s="7"/>
      <c r="J6" s="8"/>
      <c r="K6" s="84" t="s">
        <v>650</v>
      </c>
      <c r="M6" s="84" t="s">
        <v>651</v>
      </c>
    </row>
    <row r="7" spans="1:13" ht="13.5" customHeight="1" thickBot="1" x14ac:dyDescent="0.25">
      <c r="A7" s="87"/>
      <c r="B7" s="86"/>
      <c r="D7" s="11">
        <v>5</v>
      </c>
      <c r="E7" s="78" t="s">
        <v>638</v>
      </c>
      <c r="F7" s="7"/>
      <c r="G7" s="6">
        <v>5</v>
      </c>
      <c r="H7" s="82" t="s">
        <v>639</v>
      </c>
      <c r="I7" s="7"/>
      <c r="J7" s="8"/>
      <c r="K7" s="85"/>
      <c r="L7" s="5"/>
      <c r="M7" s="85"/>
    </row>
    <row r="8" spans="1:13" ht="13.5" customHeight="1" thickTop="1" thickBot="1" x14ac:dyDescent="0.25">
      <c r="A8" s="2" t="s">
        <v>99</v>
      </c>
      <c r="B8" s="102"/>
      <c r="D8" s="6">
        <v>6</v>
      </c>
      <c r="E8" s="78" t="s">
        <v>640</v>
      </c>
      <c r="F8" s="7"/>
      <c r="G8" s="6">
        <v>6</v>
      </c>
      <c r="H8" s="82" t="s">
        <v>641</v>
      </c>
      <c r="I8" s="7"/>
      <c r="J8" s="8"/>
      <c r="K8" s="86"/>
      <c r="L8" s="5"/>
      <c r="M8" s="86"/>
    </row>
    <row r="9" spans="1:13" ht="13.5" customHeight="1" thickTop="1" x14ac:dyDescent="0.2">
      <c r="A9" s="94" t="s">
        <v>96</v>
      </c>
      <c r="B9" s="95" t="s">
        <v>97</v>
      </c>
      <c r="D9" s="11">
        <v>7</v>
      </c>
      <c r="E9" s="78" t="s">
        <v>642</v>
      </c>
      <c r="F9" s="7"/>
      <c r="G9" s="6">
        <v>7</v>
      </c>
      <c r="H9" s="82" t="s">
        <v>643</v>
      </c>
      <c r="I9" s="7"/>
      <c r="J9" s="8"/>
      <c r="K9" s="12" t="s">
        <v>46</v>
      </c>
      <c r="L9" s="5"/>
      <c r="M9" s="12" t="s">
        <v>47</v>
      </c>
    </row>
    <row r="10" spans="1:13" ht="13.5" customHeight="1" x14ac:dyDescent="0.2">
      <c r="A10" s="96" t="s">
        <v>107</v>
      </c>
      <c r="B10" s="97" t="s">
        <v>108</v>
      </c>
      <c r="D10" s="6">
        <v>8</v>
      </c>
      <c r="E10" s="78" t="s">
        <v>663</v>
      </c>
      <c r="F10" s="7"/>
      <c r="G10" s="6">
        <v>8</v>
      </c>
      <c r="H10" s="82" t="s">
        <v>644</v>
      </c>
      <c r="I10" s="7"/>
      <c r="J10" s="8"/>
      <c r="K10" s="83"/>
      <c r="L10" s="5"/>
      <c r="M10" s="83"/>
    </row>
    <row r="11" spans="1:13" ht="13.5" customHeight="1" x14ac:dyDescent="0.2">
      <c r="A11" s="96" t="s">
        <v>110</v>
      </c>
      <c r="B11" s="97" t="s">
        <v>111</v>
      </c>
      <c r="D11" s="11">
        <v>9</v>
      </c>
      <c r="E11" s="78" t="s">
        <v>664</v>
      </c>
      <c r="F11" s="7"/>
      <c r="G11" s="6">
        <v>9</v>
      </c>
      <c r="H11" s="82" t="s">
        <v>645</v>
      </c>
      <c r="I11" s="7"/>
      <c r="J11" s="8"/>
      <c r="K11" s="84"/>
      <c r="M11" s="84"/>
    </row>
    <row r="12" spans="1:13" ht="13.5" customHeight="1" x14ac:dyDescent="0.2">
      <c r="A12" s="96" t="s">
        <v>113</v>
      </c>
      <c r="B12" s="97" t="s">
        <v>114</v>
      </c>
      <c r="D12" s="6">
        <v>10</v>
      </c>
      <c r="E12" s="78"/>
      <c r="F12" s="7"/>
      <c r="G12" s="6">
        <v>10</v>
      </c>
      <c r="H12" s="82"/>
      <c r="I12" s="7"/>
      <c r="J12" s="8"/>
      <c r="K12" s="84"/>
      <c r="M12" s="84"/>
    </row>
    <row r="13" spans="1:13" ht="13.5" customHeight="1" x14ac:dyDescent="0.2">
      <c r="A13" s="96" t="s">
        <v>116</v>
      </c>
      <c r="B13" s="97" t="s">
        <v>117</v>
      </c>
      <c r="D13" s="11">
        <v>11</v>
      </c>
      <c r="E13" s="78"/>
      <c r="F13" s="7"/>
      <c r="G13" s="6">
        <v>11</v>
      </c>
      <c r="H13" s="82"/>
      <c r="I13" s="7"/>
      <c r="J13" s="8"/>
      <c r="K13" s="84"/>
      <c r="M13" s="84"/>
    </row>
    <row r="14" spans="1:13" ht="13.5" customHeight="1" x14ac:dyDescent="0.2">
      <c r="A14" s="96" t="s">
        <v>119</v>
      </c>
      <c r="B14" s="97" t="s">
        <v>120</v>
      </c>
      <c r="D14" s="6">
        <v>12</v>
      </c>
      <c r="E14" s="78"/>
      <c r="F14" s="7"/>
      <c r="G14" s="6">
        <v>12</v>
      </c>
      <c r="H14" s="82"/>
      <c r="I14" s="7"/>
      <c r="J14" s="8"/>
      <c r="K14" s="85"/>
      <c r="L14" s="5"/>
      <c r="M14" s="85"/>
    </row>
    <row r="15" spans="1:13" ht="13.5" customHeight="1" thickBot="1" x14ac:dyDescent="0.25">
      <c r="A15" s="96" t="s">
        <v>121</v>
      </c>
      <c r="B15" s="97" t="s">
        <v>122</v>
      </c>
      <c r="D15" s="11">
        <v>13</v>
      </c>
      <c r="E15" s="78"/>
      <c r="F15" s="7"/>
      <c r="G15" s="6">
        <v>13</v>
      </c>
      <c r="H15" s="82"/>
      <c r="I15" s="7"/>
      <c r="J15" s="8"/>
      <c r="K15" s="86"/>
      <c r="L15" s="5"/>
      <c r="M15" s="86"/>
    </row>
    <row r="16" spans="1:13" ht="13.5" customHeight="1" thickTop="1" thickBot="1" x14ac:dyDescent="0.25">
      <c r="A16" s="96" t="s">
        <v>124</v>
      </c>
      <c r="B16" s="97" t="s">
        <v>125</v>
      </c>
      <c r="D16" s="6">
        <v>14</v>
      </c>
      <c r="E16" s="78"/>
      <c r="F16" s="7"/>
      <c r="G16" s="6">
        <v>14</v>
      </c>
      <c r="H16" s="82"/>
      <c r="I16" s="7"/>
      <c r="J16" s="8"/>
      <c r="K16" s="5"/>
      <c r="L16" s="5"/>
      <c r="M16" s="5"/>
    </row>
    <row r="17" spans="1:13" ht="13.5" customHeight="1" thickTop="1" x14ac:dyDescent="0.2">
      <c r="A17" s="96" t="s">
        <v>127</v>
      </c>
      <c r="B17" s="97" t="s">
        <v>128</v>
      </c>
      <c r="D17" s="11">
        <v>15</v>
      </c>
      <c r="E17" s="78"/>
      <c r="F17" s="7"/>
      <c r="G17" s="6">
        <v>15</v>
      </c>
      <c r="H17" s="82"/>
      <c r="I17" s="7"/>
      <c r="J17" s="8"/>
      <c r="K17" s="13" t="s">
        <v>48</v>
      </c>
      <c r="L17" s="5"/>
      <c r="M17" s="13" t="s">
        <v>49</v>
      </c>
    </row>
    <row r="18" spans="1:13" ht="13.5" customHeight="1" x14ac:dyDescent="0.2">
      <c r="A18" s="96" t="s">
        <v>130</v>
      </c>
      <c r="B18" s="97" t="s">
        <v>131</v>
      </c>
      <c r="D18" s="6">
        <v>16</v>
      </c>
      <c r="E18" s="78"/>
      <c r="F18" s="7"/>
      <c r="G18" s="6">
        <v>16</v>
      </c>
      <c r="H18" s="82"/>
      <c r="I18" s="7"/>
      <c r="J18" s="8"/>
      <c r="K18" s="84"/>
      <c r="L18" s="5"/>
      <c r="M18" s="85"/>
    </row>
    <row r="19" spans="1:13" ht="13.5" customHeight="1" x14ac:dyDescent="0.2">
      <c r="A19" s="96" t="s">
        <v>132</v>
      </c>
      <c r="B19" s="97" t="s">
        <v>133</v>
      </c>
      <c r="D19" s="11">
        <v>17</v>
      </c>
      <c r="E19" s="78"/>
      <c r="F19" s="7"/>
      <c r="G19" s="6">
        <v>17</v>
      </c>
      <c r="H19" s="82"/>
      <c r="I19" s="7"/>
      <c r="J19" s="8"/>
      <c r="K19" s="84" t="s">
        <v>652</v>
      </c>
      <c r="M19" s="84" t="s">
        <v>653</v>
      </c>
    </row>
    <row r="20" spans="1:13" ht="13.5" customHeight="1" x14ac:dyDescent="0.2">
      <c r="A20" s="96" t="s">
        <v>134</v>
      </c>
      <c r="B20" s="97" t="s">
        <v>135</v>
      </c>
      <c r="D20" s="6">
        <v>18</v>
      </c>
      <c r="E20" s="78"/>
      <c r="F20" s="7"/>
      <c r="G20" s="6">
        <v>18</v>
      </c>
      <c r="H20" s="82"/>
      <c r="I20" s="7"/>
      <c r="J20" s="8"/>
      <c r="K20" s="84" t="s">
        <v>654</v>
      </c>
      <c r="M20" s="84" t="s">
        <v>655</v>
      </c>
    </row>
    <row r="21" spans="1:13" ht="13.5" customHeight="1" x14ac:dyDescent="0.2">
      <c r="A21" s="96" t="s">
        <v>136</v>
      </c>
      <c r="B21" s="97" t="s">
        <v>137</v>
      </c>
      <c r="D21" s="11">
        <v>19</v>
      </c>
      <c r="E21" s="78"/>
      <c r="F21" s="7"/>
      <c r="G21" s="6">
        <v>19</v>
      </c>
      <c r="H21" s="82"/>
      <c r="I21" s="7"/>
      <c r="J21" s="8"/>
      <c r="K21" s="84" t="s">
        <v>656</v>
      </c>
      <c r="M21" s="84" t="s">
        <v>657</v>
      </c>
    </row>
    <row r="22" spans="1:13" ht="13.5" customHeight="1" x14ac:dyDescent="0.2">
      <c r="A22" s="96" t="s">
        <v>139</v>
      </c>
      <c r="B22" s="97" t="s">
        <v>140</v>
      </c>
      <c r="D22" s="6">
        <v>20</v>
      </c>
      <c r="E22" s="78"/>
      <c r="F22" s="7"/>
      <c r="G22" s="6">
        <v>20</v>
      </c>
      <c r="H22" s="82"/>
      <c r="I22" s="7"/>
      <c r="J22" s="8"/>
      <c r="K22" s="85"/>
      <c r="L22" s="5"/>
      <c r="M22" s="85"/>
    </row>
    <row r="23" spans="1:13" ht="13.5" customHeight="1" thickBot="1" x14ac:dyDescent="0.25">
      <c r="A23" s="96" t="s">
        <v>142</v>
      </c>
      <c r="B23" s="97" t="s">
        <v>143</v>
      </c>
      <c r="D23" s="11">
        <v>21</v>
      </c>
      <c r="E23" s="78"/>
      <c r="F23" s="7"/>
      <c r="G23" s="6">
        <v>21</v>
      </c>
      <c r="H23" s="82"/>
      <c r="I23" s="7"/>
      <c r="J23" s="8"/>
      <c r="K23" s="87"/>
      <c r="L23" s="5"/>
      <c r="M23" s="87"/>
    </row>
    <row r="24" spans="1:13" ht="13.5" customHeight="1" thickTop="1" x14ac:dyDescent="0.2">
      <c r="A24" s="96" t="s">
        <v>144</v>
      </c>
      <c r="B24" s="97" t="s">
        <v>145</v>
      </c>
      <c r="D24" s="6">
        <v>22</v>
      </c>
      <c r="E24" s="78"/>
      <c r="F24" s="7"/>
      <c r="G24" s="6">
        <v>22</v>
      </c>
      <c r="H24" s="82"/>
      <c r="I24" s="7"/>
      <c r="J24" s="8"/>
      <c r="K24" s="13" t="s">
        <v>50</v>
      </c>
      <c r="L24" s="5"/>
      <c r="M24" s="13" t="s">
        <v>51</v>
      </c>
    </row>
    <row r="25" spans="1:13" ht="13.5" customHeight="1" x14ac:dyDescent="0.2">
      <c r="A25" s="96" t="s">
        <v>147</v>
      </c>
      <c r="B25" s="97" t="s">
        <v>148</v>
      </c>
      <c r="D25" s="11">
        <v>23</v>
      </c>
      <c r="E25" s="78"/>
      <c r="F25" s="7"/>
      <c r="G25" s="6">
        <v>23</v>
      </c>
      <c r="H25" s="82"/>
      <c r="I25" s="7"/>
      <c r="J25" s="8"/>
      <c r="K25" s="85"/>
      <c r="L25" s="5"/>
      <c r="M25" s="85"/>
    </row>
    <row r="26" spans="1:13" ht="13.5" customHeight="1" x14ac:dyDescent="0.2">
      <c r="A26" s="96" t="s">
        <v>150</v>
      </c>
      <c r="B26" s="97" t="s">
        <v>151</v>
      </c>
      <c r="D26" s="6">
        <v>24</v>
      </c>
      <c r="E26" s="78"/>
      <c r="F26" s="7"/>
      <c r="G26" s="6">
        <v>24</v>
      </c>
      <c r="H26" s="82"/>
      <c r="I26" s="7"/>
      <c r="J26" s="8"/>
      <c r="K26" s="84"/>
      <c r="M26" s="84"/>
    </row>
    <row r="27" spans="1:13" ht="13.5" customHeight="1" x14ac:dyDescent="0.2">
      <c r="A27" s="96" t="s">
        <v>153</v>
      </c>
      <c r="B27" s="97" t="s">
        <v>154</v>
      </c>
      <c r="D27" s="11">
        <v>25</v>
      </c>
      <c r="E27" s="78"/>
      <c r="F27" s="7"/>
      <c r="G27" s="6">
        <v>25</v>
      </c>
      <c r="H27" s="82"/>
      <c r="I27" s="7"/>
      <c r="J27" s="8"/>
      <c r="K27" s="84"/>
      <c r="M27" s="84"/>
    </row>
    <row r="28" spans="1:13" ht="13.5" customHeight="1" x14ac:dyDescent="0.2">
      <c r="A28" s="96" t="s">
        <v>156</v>
      </c>
      <c r="B28" s="97" t="s">
        <v>157</v>
      </c>
      <c r="D28" s="6">
        <v>26</v>
      </c>
      <c r="E28" s="78"/>
      <c r="F28" s="7"/>
      <c r="G28" s="6">
        <v>26</v>
      </c>
      <c r="H28" s="82"/>
      <c r="I28" s="7"/>
      <c r="J28" s="5"/>
      <c r="K28" s="84"/>
      <c r="M28" s="84"/>
    </row>
    <row r="29" spans="1:13" ht="13.5" customHeight="1" x14ac:dyDescent="0.2">
      <c r="A29" s="96" t="s">
        <v>159</v>
      </c>
      <c r="B29" s="97" t="s">
        <v>160</v>
      </c>
      <c r="D29" s="11">
        <v>27</v>
      </c>
      <c r="E29" s="78"/>
      <c r="F29" s="7"/>
      <c r="G29" s="6">
        <v>27</v>
      </c>
      <c r="H29" s="82"/>
      <c r="I29" s="7"/>
      <c r="J29" s="5"/>
      <c r="K29" s="85"/>
      <c r="L29" s="5"/>
      <c r="M29" s="85"/>
    </row>
    <row r="30" spans="1:13" ht="13.5" customHeight="1" thickBot="1" x14ac:dyDescent="0.25">
      <c r="A30" s="96" t="s">
        <v>161</v>
      </c>
      <c r="B30" s="97" t="s">
        <v>162</v>
      </c>
      <c r="D30" s="6">
        <v>28</v>
      </c>
      <c r="E30" s="78"/>
      <c r="F30" s="7"/>
      <c r="G30" s="6">
        <v>28</v>
      </c>
      <c r="H30" s="78"/>
      <c r="I30" s="7"/>
      <c r="J30" s="5"/>
      <c r="K30" s="87"/>
      <c r="L30" s="5"/>
      <c r="M30" s="87"/>
    </row>
    <row r="31" spans="1:13" ht="13.5" customHeight="1" thickTop="1" x14ac:dyDescent="0.2">
      <c r="A31" s="96" t="s">
        <v>164</v>
      </c>
      <c r="B31" s="97" t="s">
        <v>165</v>
      </c>
      <c r="D31" s="11">
        <v>29</v>
      </c>
      <c r="E31" s="80"/>
      <c r="F31" s="7"/>
      <c r="G31" s="6">
        <v>29</v>
      </c>
      <c r="H31" s="80"/>
      <c r="I31" s="7"/>
      <c r="J31" s="5"/>
      <c r="K31" s="5"/>
      <c r="L31" s="5"/>
      <c r="M31" s="5"/>
    </row>
    <row r="32" spans="1:13" ht="13.5" customHeight="1" x14ac:dyDescent="0.2">
      <c r="A32" s="96" t="s">
        <v>167</v>
      </c>
      <c r="B32" s="97" t="s">
        <v>168</v>
      </c>
      <c r="D32" s="6">
        <v>30</v>
      </c>
      <c r="E32" s="80"/>
      <c r="F32" s="7"/>
      <c r="G32" s="6">
        <v>30</v>
      </c>
      <c r="H32" s="80"/>
      <c r="I32" s="7"/>
      <c r="J32" s="5"/>
      <c r="K32" s="5"/>
      <c r="L32" s="5"/>
      <c r="M32" s="5"/>
    </row>
    <row r="33" spans="1:13" ht="13.5" customHeight="1" x14ac:dyDescent="0.2">
      <c r="A33" s="96" t="s">
        <v>169</v>
      </c>
      <c r="B33" s="97" t="s">
        <v>170</v>
      </c>
      <c r="D33" s="11">
        <v>31</v>
      </c>
      <c r="E33" s="80"/>
      <c r="F33" s="7"/>
      <c r="G33" s="6">
        <v>31</v>
      </c>
      <c r="H33" s="80"/>
      <c r="I33" s="7"/>
      <c r="J33" s="5"/>
      <c r="K33" s="5"/>
      <c r="L33" s="5"/>
      <c r="M33" s="5"/>
    </row>
    <row r="34" spans="1:13" ht="13.5" customHeight="1" x14ac:dyDescent="0.2">
      <c r="A34" s="96" t="s">
        <v>171</v>
      </c>
      <c r="B34" s="97" t="s">
        <v>172</v>
      </c>
      <c r="D34" s="6">
        <v>32</v>
      </c>
      <c r="E34" s="80"/>
      <c r="F34" s="7"/>
      <c r="G34" s="6">
        <v>32</v>
      </c>
      <c r="H34" s="80"/>
      <c r="I34" s="7"/>
      <c r="J34" s="5"/>
      <c r="K34" s="5"/>
      <c r="L34" s="5"/>
      <c r="M34" s="5"/>
    </row>
    <row r="35" spans="1:13" ht="13.5" customHeight="1" x14ac:dyDescent="0.2">
      <c r="A35" s="96" t="s">
        <v>174</v>
      </c>
      <c r="B35" s="97" t="s">
        <v>175</v>
      </c>
      <c r="D35" s="11">
        <v>33</v>
      </c>
      <c r="E35" s="80"/>
      <c r="F35" s="7"/>
      <c r="G35" s="6">
        <v>33</v>
      </c>
      <c r="H35" s="80"/>
      <c r="I35" s="7"/>
      <c r="J35" s="5"/>
      <c r="K35" s="5"/>
      <c r="L35" s="5"/>
      <c r="M35" s="5"/>
    </row>
    <row r="36" spans="1:13" ht="13.5" customHeight="1" x14ac:dyDescent="0.2">
      <c r="A36" s="96" t="s">
        <v>177</v>
      </c>
      <c r="B36" s="97" t="s">
        <v>178</v>
      </c>
      <c r="D36" s="6">
        <v>34</v>
      </c>
      <c r="E36" s="80"/>
      <c r="F36" s="7"/>
      <c r="G36" s="6">
        <v>34</v>
      </c>
      <c r="H36" s="80"/>
      <c r="I36" s="7"/>
      <c r="J36" s="5"/>
      <c r="K36" s="5"/>
      <c r="L36" s="5"/>
      <c r="M36" s="5"/>
    </row>
    <row r="37" spans="1:13" ht="13.5" customHeight="1" x14ac:dyDescent="0.2">
      <c r="A37" s="96" t="s">
        <v>180</v>
      </c>
      <c r="B37" s="97" t="s">
        <v>181</v>
      </c>
      <c r="D37" s="11">
        <v>35</v>
      </c>
      <c r="E37" s="80"/>
      <c r="F37" s="7"/>
      <c r="G37" s="6">
        <v>35</v>
      </c>
      <c r="H37" s="80"/>
      <c r="I37" s="7"/>
      <c r="J37" s="5"/>
      <c r="K37" s="5"/>
      <c r="L37" s="5"/>
      <c r="M37" s="5"/>
    </row>
    <row r="38" spans="1:13" ht="13.5" customHeight="1" x14ac:dyDescent="0.2">
      <c r="A38" s="96" t="s">
        <v>183</v>
      </c>
      <c r="B38" s="97" t="s">
        <v>184</v>
      </c>
      <c r="D38" s="6">
        <v>36</v>
      </c>
      <c r="E38" s="80"/>
      <c r="F38" s="7"/>
      <c r="G38" s="6">
        <v>36</v>
      </c>
      <c r="H38" s="80"/>
      <c r="I38" s="7"/>
      <c r="J38" s="5"/>
      <c r="K38" s="5"/>
      <c r="L38" s="5"/>
      <c r="M38" s="5"/>
    </row>
    <row r="39" spans="1:13" ht="13.5" customHeight="1" x14ac:dyDescent="0.2">
      <c r="A39" s="96" t="s">
        <v>186</v>
      </c>
      <c r="B39" s="97" t="s">
        <v>187</v>
      </c>
      <c r="D39" s="11">
        <v>37</v>
      </c>
      <c r="E39" s="80"/>
      <c r="F39" s="7"/>
      <c r="G39" s="6">
        <v>37</v>
      </c>
      <c r="H39" s="80"/>
      <c r="I39" s="7"/>
      <c r="J39" s="5"/>
      <c r="K39" s="5"/>
      <c r="L39" s="5"/>
      <c r="M39" s="5"/>
    </row>
    <row r="40" spans="1:13" ht="13.5" customHeight="1" x14ac:dyDescent="0.2">
      <c r="A40" s="96" t="s">
        <v>189</v>
      </c>
      <c r="B40" s="97" t="s">
        <v>190</v>
      </c>
      <c r="D40" s="6">
        <v>38</v>
      </c>
      <c r="E40" s="80"/>
      <c r="F40" s="7"/>
      <c r="G40" s="6">
        <v>38</v>
      </c>
      <c r="H40" s="80"/>
      <c r="I40" s="7"/>
      <c r="J40" s="5"/>
      <c r="K40" s="5"/>
      <c r="L40" s="5"/>
      <c r="M40" s="5"/>
    </row>
    <row r="41" spans="1:13" ht="13.5" customHeight="1" x14ac:dyDescent="0.2">
      <c r="A41" s="96" t="s">
        <v>192</v>
      </c>
      <c r="B41" s="97" t="s">
        <v>193</v>
      </c>
      <c r="D41" s="11">
        <v>39</v>
      </c>
      <c r="E41" s="80"/>
      <c r="F41" s="7"/>
      <c r="G41" s="6">
        <v>39</v>
      </c>
      <c r="H41" s="80"/>
      <c r="I41" s="7"/>
      <c r="J41" s="5"/>
      <c r="K41" s="5"/>
      <c r="L41" s="5"/>
      <c r="M41" s="5"/>
    </row>
    <row r="42" spans="1:13" ht="13.5" customHeight="1" x14ac:dyDescent="0.2">
      <c r="A42" s="96" t="s">
        <v>194</v>
      </c>
      <c r="B42" s="97" t="s">
        <v>195</v>
      </c>
      <c r="D42" s="6">
        <v>40</v>
      </c>
      <c r="E42" s="80"/>
      <c r="F42" s="7"/>
      <c r="G42" s="6">
        <v>40</v>
      </c>
      <c r="H42" s="80"/>
      <c r="I42" s="7"/>
      <c r="J42" s="5"/>
      <c r="K42" s="5"/>
      <c r="L42" s="5"/>
      <c r="M42" s="5"/>
    </row>
    <row r="43" spans="1:13" ht="13.5" customHeight="1" x14ac:dyDescent="0.2">
      <c r="A43" s="96" t="s">
        <v>197</v>
      </c>
      <c r="B43" s="97" t="s">
        <v>198</v>
      </c>
      <c r="D43" s="11">
        <v>41</v>
      </c>
      <c r="E43" s="80"/>
      <c r="F43" s="7"/>
      <c r="G43" s="6">
        <v>41</v>
      </c>
      <c r="H43" s="80"/>
      <c r="I43" s="7"/>
      <c r="J43" s="5"/>
      <c r="K43" s="5"/>
      <c r="L43" s="5"/>
      <c r="M43" s="5"/>
    </row>
    <row r="44" spans="1:13" ht="13.5" customHeight="1" x14ac:dyDescent="0.2">
      <c r="A44" s="96" t="s">
        <v>199</v>
      </c>
      <c r="B44" s="97" t="s">
        <v>200</v>
      </c>
      <c r="D44" s="6">
        <v>42</v>
      </c>
      <c r="E44" s="80"/>
      <c r="F44" s="7"/>
      <c r="G44" s="6">
        <v>42</v>
      </c>
      <c r="H44" s="80"/>
      <c r="I44" s="7"/>
      <c r="J44" s="5"/>
      <c r="K44" s="5"/>
      <c r="L44" s="5"/>
      <c r="M44" s="5"/>
    </row>
    <row r="45" spans="1:13" ht="13.5" customHeight="1" x14ac:dyDescent="0.2">
      <c r="A45" s="96" t="s">
        <v>202</v>
      </c>
      <c r="B45" s="97" t="s">
        <v>203</v>
      </c>
      <c r="D45" s="11">
        <v>43</v>
      </c>
      <c r="E45" s="80"/>
      <c r="F45" s="7"/>
      <c r="G45" s="6">
        <v>43</v>
      </c>
      <c r="H45" s="80"/>
      <c r="I45" s="7"/>
      <c r="J45" s="5"/>
      <c r="K45" s="5"/>
      <c r="L45" s="5"/>
      <c r="M45" s="5"/>
    </row>
    <row r="46" spans="1:13" ht="13.5" customHeight="1" x14ac:dyDescent="0.2">
      <c r="A46" s="96" t="s">
        <v>204</v>
      </c>
      <c r="B46" s="97" t="s">
        <v>205</v>
      </c>
      <c r="D46" s="6">
        <v>44</v>
      </c>
      <c r="E46" s="80"/>
      <c r="F46" s="7"/>
      <c r="G46" s="6">
        <v>44</v>
      </c>
      <c r="H46" s="80"/>
      <c r="I46" s="7"/>
      <c r="J46" s="5"/>
      <c r="K46" s="5"/>
      <c r="L46" s="5"/>
      <c r="M46" s="5"/>
    </row>
    <row r="47" spans="1:13" ht="13.5" customHeight="1" thickBot="1" x14ac:dyDescent="0.25">
      <c r="A47" s="96" t="s">
        <v>207</v>
      </c>
      <c r="B47" s="97" t="s">
        <v>208</v>
      </c>
      <c r="D47" s="14">
        <v>45</v>
      </c>
      <c r="E47" s="81"/>
      <c r="F47" s="15"/>
      <c r="G47" s="16">
        <v>45</v>
      </c>
      <c r="H47" s="81"/>
      <c r="I47" s="15"/>
      <c r="J47" s="5"/>
      <c r="K47" s="5"/>
      <c r="L47" s="5"/>
      <c r="M47" s="5"/>
    </row>
    <row r="48" spans="1:13" ht="11.4" thickTop="1" x14ac:dyDescent="0.2">
      <c r="A48" s="96" t="s">
        <v>209</v>
      </c>
      <c r="B48" s="97" t="s">
        <v>210</v>
      </c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2" x14ac:dyDescent="0.2">
      <c r="A49" s="96" t="s">
        <v>212</v>
      </c>
      <c r="B49" s="97" t="s">
        <v>213</v>
      </c>
    </row>
    <row r="50" spans="1:2" x14ac:dyDescent="0.2">
      <c r="A50" s="96" t="s">
        <v>215</v>
      </c>
      <c r="B50" s="97" t="s">
        <v>216</v>
      </c>
    </row>
    <row r="51" spans="1:2" x14ac:dyDescent="0.2">
      <c r="A51" s="96" t="s">
        <v>218</v>
      </c>
      <c r="B51" s="97" t="s">
        <v>219</v>
      </c>
    </row>
    <row r="52" spans="1:2" x14ac:dyDescent="0.2">
      <c r="A52" s="96" t="s">
        <v>221</v>
      </c>
      <c r="B52" s="97" t="s">
        <v>222</v>
      </c>
    </row>
    <row r="53" spans="1:2" x14ac:dyDescent="0.2">
      <c r="A53" s="96" t="s">
        <v>224</v>
      </c>
      <c r="B53" s="97" t="s">
        <v>225</v>
      </c>
    </row>
    <row r="54" spans="1:2" x14ac:dyDescent="0.2">
      <c r="A54" s="96" t="s">
        <v>227</v>
      </c>
      <c r="B54" s="97" t="s">
        <v>228</v>
      </c>
    </row>
    <row r="55" spans="1:2" x14ac:dyDescent="0.2">
      <c r="A55" s="96" t="s">
        <v>229</v>
      </c>
      <c r="B55" s="97" t="s">
        <v>230</v>
      </c>
    </row>
    <row r="56" spans="1:2" x14ac:dyDescent="0.2">
      <c r="A56" s="96" t="s">
        <v>232</v>
      </c>
      <c r="B56" s="97" t="s">
        <v>233</v>
      </c>
    </row>
    <row r="57" spans="1:2" x14ac:dyDescent="0.2">
      <c r="A57" s="96" t="s">
        <v>235</v>
      </c>
      <c r="B57" s="97" t="s">
        <v>236</v>
      </c>
    </row>
    <row r="58" spans="1:2" x14ac:dyDescent="0.2">
      <c r="A58" s="96" t="s">
        <v>238</v>
      </c>
      <c r="B58" s="97" t="s">
        <v>239</v>
      </c>
    </row>
    <row r="59" spans="1:2" x14ac:dyDescent="0.2">
      <c r="A59" s="96" t="s">
        <v>241</v>
      </c>
      <c r="B59" s="97" t="s">
        <v>242</v>
      </c>
    </row>
    <row r="60" spans="1:2" x14ac:dyDescent="0.2">
      <c r="A60" s="96" t="s">
        <v>244</v>
      </c>
      <c r="B60" s="97" t="s">
        <v>245</v>
      </c>
    </row>
    <row r="61" spans="1:2" x14ac:dyDescent="0.2">
      <c r="A61" s="96" t="s">
        <v>247</v>
      </c>
      <c r="B61" s="97" t="s">
        <v>248</v>
      </c>
    </row>
    <row r="62" spans="1:2" x14ac:dyDescent="0.2">
      <c r="A62" s="96" t="s">
        <v>250</v>
      </c>
      <c r="B62" s="97" t="s">
        <v>251</v>
      </c>
    </row>
    <row r="63" spans="1:2" x14ac:dyDescent="0.2">
      <c r="A63" s="96" t="s">
        <v>253</v>
      </c>
      <c r="B63" s="97" t="s">
        <v>254</v>
      </c>
    </row>
    <row r="64" spans="1:2" x14ac:dyDescent="0.2">
      <c r="A64" s="96" t="s">
        <v>256</v>
      </c>
      <c r="B64" s="97" t="s">
        <v>257</v>
      </c>
    </row>
    <row r="65" spans="1:2" x14ac:dyDescent="0.2">
      <c r="A65" s="96" t="s">
        <v>259</v>
      </c>
      <c r="B65" s="97" t="s">
        <v>260</v>
      </c>
    </row>
    <row r="66" spans="1:2" x14ac:dyDescent="0.2">
      <c r="A66" s="96" t="s">
        <v>262</v>
      </c>
      <c r="B66" s="97" t="s">
        <v>263</v>
      </c>
    </row>
    <row r="67" spans="1:2" x14ac:dyDescent="0.2">
      <c r="A67" s="96" t="s">
        <v>265</v>
      </c>
      <c r="B67" s="97" t="s">
        <v>266</v>
      </c>
    </row>
    <row r="68" spans="1:2" x14ac:dyDescent="0.2">
      <c r="A68" s="96" t="s">
        <v>268</v>
      </c>
      <c r="B68" s="97" t="s">
        <v>269</v>
      </c>
    </row>
    <row r="69" spans="1:2" x14ac:dyDescent="0.2">
      <c r="A69" s="96" t="s">
        <v>271</v>
      </c>
      <c r="B69" s="97" t="s">
        <v>272</v>
      </c>
    </row>
    <row r="70" spans="1:2" x14ac:dyDescent="0.2">
      <c r="A70" s="96" t="s">
        <v>274</v>
      </c>
      <c r="B70" s="97" t="s">
        <v>275</v>
      </c>
    </row>
    <row r="71" spans="1:2" x14ac:dyDescent="0.2">
      <c r="A71" s="96" t="s">
        <v>277</v>
      </c>
      <c r="B71" s="97" t="s">
        <v>278</v>
      </c>
    </row>
    <row r="72" spans="1:2" x14ac:dyDescent="0.2">
      <c r="A72" s="96" t="s">
        <v>280</v>
      </c>
      <c r="B72" s="97" t="s">
        <v>281</v>
      </c>
    </row>
    <row r="73" spans="1:2" x14ac:dyDescent="0.2">
      <c r="A73" s="96" t="s">
        <v>282</v>
      </c>
      <c r="B73" s="97" t="s">
        <v>283</v>
      </c>
    </row>
    <row r="74" spans="1:2" x14ac:dyDescent="0.2">
      <c r="A74" s="96" t="s">
        <v>285</v>
      </c>
      <c r="B74" s="97" t="s">
        <v>286</v>
      </c>
    </row>
    <row r="75" spans="1:2" x14ac:dyDescent="0.2">
      <c r="A75" s="96" t="s">
        <v>288</v>
      </c>
      <c r="B75" s="97" t="s">
        <v>289</v>
      </c>
    </row>
    <row r="76" spans="1:2" x14ac:dyDescent="0.2">
      <c r="A76" s="96" t="s">
        <v>291</v>
      </c>
      <c r="B76" s="97" t="s">
        <v>292</v>
      </c>
    </row>
    <row r="77" spans="1:2" x14ac:dyDescent="0.2">
      <c r="A77" s="96" t="s">
        <v>294</v>
      </c>
      <c r="B77" s="97" t="s">
        <v>295</v>
      </c>
    </row>
    <row r="78" spans="1:2" x14ac:dyDescent="0.2">
      <c r="A78" s="96" t="s">
        <v>297</v>
      </c>
      <c r="B78" s="97" t="s">
        <v>298</v>
      </c>
    </row>
    <row r="79" spans="1:2" x14ac:dyDescent="0.2">
      <c r="A79" s="96" t="s">
        <v>300</v>
      </c>
      <c r="B79" s="97" t="s">
        <v>301</v>
      </c>
    </row>
    <row r="80" spans="1:2" x14ac:dyDescent="0.2">
      <c r="A80" s="96" t="s">
        <v>303</v>
      </c>
      <c r="B80" s="97" t="s">
        <v>304</v>
      </c>
    </row>
    <row r="81" spans="1:2" x14ac:dyDescent="0.2">
      <c r="A81" s="96" t="s">
        <v>306</v>
      </c>
      <c r="B81" s="97" t="s">
        <v>307</v>
      </c>
    </row>
    <row r="82" spans="1:2" x14ac:dyDescent="0.2">
      <c r="A82" s="96" t="s">
        <v>309</v>
      </c>
      <c r="B82" s="97" t="s">
        <v>310</v>
      </c>
    </row>
    <row r="83" spans="1:2" x14ac:dyDescent="0.2">
      <c r="A83" s="96" t="s">
        <v>312</v>
      </c>
      <c r="B83" s="97" t="s">
        <v>313</v>
      </c>
    </row>
    <row r="84" spans="1:2" x14ac:dyDescent="0.2">
      <c r="A84" s="96" t="s">
        <v>315</v>
      </c>
      <c r="B84" s="97" t="s">
        <v>316</v>
      </c>
    </row>
    <row r="85" spans="1:2" x14ac:dyDescent="0.2">
      <c r="A85" s="96" t="s">
        <v>318</v>
      </c>
      <c r="B85" s="97" t="s">
        <v>319</v>
      </c>
    </row>
    <row r="86" spans="1:2" x14ac:dyDescent="0.2">
      <c r="A86" s="96" t="s">
        <v>321</v>
      </c>
      <c r="B86" s="97" t="s">
        <v>322</v>
      </c>
    </row>
    <row r="87" spans="1:2" x14ac:dyDescent="0.2">
      <c r="A87" s="96" t="s">
        <v>323</v>
      </c>
      <c r="B87" s="97" t="s">
        <v>324</v>
      </c>
    </row>
    <row r="88" spans="1:2" x14ac:dyDescent="0.2">
      <c r="A88" s="96" t="s">
        <v>326</v>
      </c>
      <c r="B88" s="97" t="s">
        <v>327</v>
      </c>
    </row>
    <row r="89" spans="1:2" x14ac:dyDescent="0.2">
      <c r="A89" s="96" t="s">
        <v>329</v>
      </c>
      <c r="B89" s="97" t="s">
        <v>330</v>
      </c>
    </row>
    <row r="90" spans="1:2" x14ac:dyDescent="0.2">
      <c r="A90" s="96" t="s">
        <v>332</v>
      </c>
      <c r="B90" s="97" t="s">
        <v>333</v>
      </c>
    </row>
    <row r="91" spans="1:2" x14ac:dyDescent="0.2">
      <c r="A91" s="96" t="s">
        <v>334</v>
      </c>
      <c r="B91" s="97" t="s">
        <v>335</v>
      </c>
    </row>
    <row r="92" spans="1:2" x14ac:dyDescent="0.2">
      <c r="A92" s="96" t="s">
        <v>337</v>
      </c>
      <c r="B92" s="97" t="s">
        <v>338</v>
      </c>
    </row>
    <row r="93" spans="1:2" x14ac:dyDescent="0.2">
      <c r="A93" s="96" t="s">
        <v>340</v>
      </c>
      <c r="B93" s="97" t="s">
        <v>341</v>
      </c>
    </row>
    <row r="94" spans="1:2" x14ac:dyDescent="0.2">
      <c r="A94" s="96" t="s">
        <v>343</v>
      </c>
      <c r="B94" s="97" t="s">
        <v>344</v>
      </c>
    </row>
    <row r="95" spans="1:2" x14ac:dyDescent="0.2">
      <c r="A95" s="96" t="s">
        <v>346</v>
      </c>
      <c r="B95" s="97" t="s">
        <v>347</v>
      </c>
    </row>
    <row r="96" spans="1:2" x14ac:dyDescent="0.2">
      <c r="A96" s="96" t="s">
        <v>349</v>
      </c>
      <c r="B96" s="97" t="s">
        <v>350</v>
      </c>
    </row>
    <row r="97" spans="1:2" x14ac:dyDescent="0.2">
      <c r="A97" s="96" t="s">
        <v>352</v>
      </c>
      <c r="B97" s="97" t="s">
        <v>353</v>
      </c>
    </row>
    <row r="98" spans="1:2" x14ac:dyDescent="0.2">
      <c r="A98" s="96" t="s">
        <v>355</v>
      </c>
      <c r="B98" s="97" t="s">
        <v>356</v>
      </c>
    </row>
    <row r="99" spans="1:2" x14ac:dyDescent="0.2">
      <c r="A99" s="96" t="s">
        <v>358</v>
      </c>
      <c r="B99" s="97" t="s">
        <v>359</v>
      </c>
    </row>
    <row r="100" spans="1:2" x14ac:dyDescent="0.2">
      <c r="A100" s="96" t="s">
        <v>361</v>
      </c>
      <c r="B100" s="97" t="s">
        <v>362</v>
      </c>
    </row>
    <row r="101" spans="1:2" x14ac:dyDescent="0.2">
      <c r="A101" s="96" t="s">
        <v>364</v>
      </c>
      <c r="B101" s="97" t="s">
        <v>365</v>
      </c>
    </row>
    <row r="102" spans="1:2" x14ac:dyDescent="0.2">
      <c r="A102" s="96" t="s">
        <v>367</v>
      </c>
      <c r="B102" s="97" t="s">
        <v>368</v>
      </c>
    </row>
    <row r="103" spans="1:2" x14ac:dyDescent="0.2">
      <c r="A103" s="96" t="s">
        <v>370</v>
      </c>
      <c r="B103" s="97" t="s">
        <v>371</v>
      </c>
    </row>
    <row r="104" spans="1:2" x14ac:dyDescent="0.2">
      <c r="A104" s="96" t="s">
        <v>373</v>
      </c>
      <c r="B104" s="97" t="s">
        <v>374</v>
      </c>
    </row>
    <row r="105" spans="1:2" x14ac:dyDescent="0.2">
      <c r="A105" s="96" t="s">
        <v>376</v>
      </c>
      <c r="B105" s="97" t="s">
        <v>377</v>
      </c>
    </row>
    <row r="106" spans="1:2" x14ac:dyDescent="0.2">
      <c r="A106" s="96" t="s">
        <v>379</v>
      </c>
      <c r="B106" s="97" t="s">
        <v>380</v>
      </c>
    </row>
    <row r="107" spans="1:2" x14ac:dyDescent="0.2">
      <c r="A107" s="96" t="s">
        <v>381</v>
      </c>
      <c r="B107" s="97" t="s">
        <v>382</v>
      </c>
    </row>
    <row r="108" spans="1:2" x14ac:dyDescent="0.2">
      <c r="A108" s="96" t="s">
        <v>384</v>
      </c>
      <c r="B108" s="97" t="s">
        <v>385</v>
      </c>
    </row>
    <row r="109" spans="1:2" x14ac:dyDescent="0.2">
      <c r="A109" s="96" t="s">
        <v>386</v>
      </c>
      <c r="B109" s="97" t="s">
        <v>387</v>
      </c>
    </row>
    <row r="110" spans="1:2" x14ac:dyDescent="0.2">
      <c r="A110" s="96" t="s">
        <v>389</v>
      </c>
      <c r="B110" s="97" t="s">
        <v>390</v>
      </c>
    </row>
    <row r="111" spans="1:2" x14ac:dyDescent="0.2">
      <c r="A111" s="96" t="s">
        <v>392</v>
      </c>
      <c r="B111" s="97" t="s">
        <v>393</v>
      </c>
    </row>
    <row r="112" spans="1:2" x14ac:dyDescent="0.2">
      <c r="A112" s="96" t="s">
        <v>395</v>
      </c>
      <c r="B112" s="97" t="s">
        <v>396</v>
      </c>
    </row>
    <row r="113" spans="1:2" x14ac:dyDescent="0.2">
      <c r="A113" s="96" t="s">
        <v>398</v>
      </c>
      <c r="B113" s="97" t="s">
        <v>399</v>
      </c>
    </row>
    <row r="114" spans="1:2" x14ac:dyDescent="0.2">
      <c r="A114" s="96" t="s">
        <v>401</v>
      </c>
      <c r="B114" s="97" t="s">
        <v>402</v>
      </c>
    </row>
    <row r="115" spans="1:2" x14ac:dyDescent="0.2">
      <c r="A115" s="96" t="s">
        <v>404</v>
      </c>
      <c r="B115" s="97" t="s">
        <v>405</v>
      </c>
    </row>
    <row r="116" spans="1:2" x14ac:dyDescent="0.2">
      <c r="A116" s="96" t="s">
        <v>407</v>
      </c>
      <c r="B116" s="97" t="s">
        <v>408</v>
      </c>
    </row>
    <row r="117" spans="1:2" x14ac:dyDescent="0.2">
      <c r="A117" s="96" t="s">
        <v>410</v>
      </c>
      <c r="B117" s="97" t="s">
        <v>411</v>
      </c>
    </row>
    <row r="118" spans="1:2" x14ac:dyDescent="0.2">
      <c r="A118" s="96" t="s">
        <v>413</v>
      </c>
      <c r="B118" s="97" t="s">
        <v>414</v>
      </c>
    </row>
    <row r="119" spans="1:2" x14ac:dyDescent="0.2">
      <c r="A119" s="96" t="s">
        <v>416</v>
      </c>
      <c r="B119" s="97" t="s">
        <v>417</v>
      </c>
    </row>
    <row r="120" spans="1:2" x14ac:dyDescent="0.2">
      <c r="A120" s="96" t="s">
        <v>419</v>
      </c>
      <c r="B120" s="97" t="s">
        <v>420</v>
      </c>
    </row>
    <row r="121" spans="1:2" x14ac:dyDescent="0.2">
      <c r="A121" s="96" t="s">
        <v>421</v>
      </c>
      <c r="B121" s="97" t="s">
        <v>422</v>
      </c>
    </row>
    <row r="122" spans="1:2" x14ac:dyDescent="0.2">
      <c r="A122" s="96" t="s">
        <v>423</v>
      </c>
      <c r="B122" s="97" t="s">
        <v>424</v>
      </c>
    </row>
    <row r="123" spans="1:2" x14ac:dyDescent="0.2">
      <c r="A123" s="96" t="s">
        <v>426</v>
      </c>
      <c r="B123" s="97" t="s">
        <v>427</v>
      </c>
    </row>
    <row r="124" spans="1:2" x14ac:dyDescent="0.2">
      <c r="A124" s="96" t="s">
        <v>429</v>
      </c>
      <c r="B124" s="97" t="s">
        <v>430</v>
      </c>
    </row>
    <row r="125" spans="1:2" x14ac:dyDescent="0.2">
      <c r="A125" s="96" t="s">
        <v>431</v>
      </c>
      <c r="B125" s="97" t="s">
        <v>432</v>
      </c>
    </row>
    <row r="126" spans="1:2" x14ac:dyDescent="0.2">
      <c r="A126" s="96" t="s">
        <v>434</v>
      </c>
      <c r="B126" s="97" t="s">
        <v>435</v>
      </c>
    </row>
    <row r="127" spans="1:2" x14ac:dyDescent="0.2">
      <c r="A127" s="96" t="s">
        <v>437</v>
      </c>
      <c r="B127" s="97" t="s">
        <v>438</v>
      </c>
    </row>
    <row r="128" spans="1:2" x14ac:dyDescent="0.2">
      <c r="A128" s="96" t="s">
        <v>440</v>
      </c>
      <c r="B128" s="97" t="s">
        <v>441</v>
      </c>
    </row>
    <row r="129" spans="1:2" x14ac:dyDescent="0.2">
      <c r="A129" s="96" t="s">
        <v>443</v>
      </c>
      <c r="B129" s="97" t="s">
        <v>444</v>
      </c>
    </row>
    <row r="130" spans="1:2" x14ac:dyDescent="0.2">
      <c r="A130" s="96" t="s">
        <v>445</v>
      </c>
      <c r="B130" s="97" t="s">
        <v>446</v>
      </c>
    </row>
    <row r="131" spans="1:2" x14ac:dyDescent="0.2">
      <c r="A131" s="96" t="s">
        <v>447</v>
      </c>
      <c r="B131" s="97" t="s">
        <v>448</v>
      </c>
    </row>
    <row r="132" spans="1:2" x14ac:dyDescent="0.2">
      <c r="A132" s="96" t="s">
        <v>450</v>
      </c>
      <c r="B132" s="97" t="s">
        <v>451</v>
      </c>
    </row>
    <row r="133" spans="1:2" x14ac:dyDescent="0.2">
      <c r="A133" s="96" t="s">
        <v>453</v>
      </c>
      <c r="B133" s="97" t="s">
        <v>454</v>
      </c>
    </row>
    <row r="134" spans="1:2" x14ac:dyDescent="0.2">
      <c r="A134" s="96" t="s">
        <v>455</v>
      </c>
      <c r="B134" s="97" t="s">
        <v>456</v>
      </c>
    </row>
    <row r="135" spans="1:2" x14ac:dyDescent="0.2">
      <c r="A135" s="96" t="s">
        <v>458</v>
      </c>
      <c r="B135" s="97" t="s">
        <v>459</v>
      </c>
    </row>
    <row r="136" spans="1:2" x14ac:dyDescent="0.2">
      <c r="A136" s="96" t="s">
        <v>460</v>
      </c>
      <c r="B136" s="97" t="s">
        <v>461</v>
      </c>
    </row>
    <row r="137" spans="1:2" x14ac:dyDescent="0.2">
      <c r="A137" s="96" t="s">
        <v>462</v>
      </c>
      <c r="B137" s="97" t="s">
        <v>463</v>
      </c>
    </row>
    <row r="138" spans="1:2" x14ac:dyDescent="0.2">
      <c r="A138" s="96" t="s">
        <v>465</v>
      </c>
      <c r="B138" s="97" t="s">
        <v>466</v>
      </c>
    </row>
    <row r="139" spans="1:2" x14ac:dyDescent="0.2">
      <c r="A139" s="96" t="s">
        <v>468</v>
      </c>
      <c r="B139" s="97" t="s">
        <v>469</v>
      </c>
    </row>
    <row r="140" spans="1:2" x14ac:dyDescent="0.2">
      <c r="A140" s="96" t="s">
        <v>471</v>
      </c>
      <c r="B140" s="97" t="s">
        <v>472</v>
      </c>
    </row>
    <row r="141" spans="1:2" x14ac:dyDescent="0.2">
      <c r="A141" s="96" t="s">
        <v>474</v>
      </c>
      <c r="B141" s="97" t="s">
        <v>475</v>
      </c>
    </row>
    <row r="142" spans="1:2" x14ac:dyDescent="0.2">
      <c r="A142" s="96" t="s">
        <v>477</v>
      </c>
      <c r="B142" s="97" t="s">
        <v>478</v>
      </c>
    </row>
    <row r="143" spans="1:2" x14ac:dyDescent="0.2">
      <c r="A143" s="96" t="s">
        <v>479</v>
      </c>
      <c r="B143" s="97" t="s">
        <v>480</v>
      </c>
    </row>
    <row r="144" spans="1:2" x14ac:dyDescent="0.2">
      <c r="A144" s="96" t="s">
        <v>482</v>
      </c>
      <c r="B144" s="97" t="s">
        <v>483</v>
      </c>
    </row>
    <row r="145" spans="1:2" x14ac:dyDescent="0.2">
      <c r="A145" s="96" t="s">
        <v>484</v>
      </c>
      <c r="B145" s="97" t="s">
        <v>485</v>
      </c>
    </row>
    <row r="146" spans="1:2" x14ac:dyDescent="0.2">
      <c r="A146" s="96" t="s">
        <v>486</v>
      </c>
      <c r="B146" s="97" t="s">
        <v>487</v>
      </c>
    </row>
    <row r="147" spans="1:2" x14ac:dyDescent="0.2">
      <c r="A147" s="96" t="s">
        <v>489</v>
      </c>
      <c r="B147" s="97" t="s">
        <v>490</v>
      </c>
    </row>
    <row r="148" spans="1:2" x14ac:dyDescent="0.2">
      <c r="A148" s="96" t="s">
        <v>492</v>
      </c>
      <c r="B148" s="97" t="s">
        <v>493</v>
      </c>
    </row>
    <row r="149" spans="1:2" x14ac:dyDescent="0.2">
      <c r="A149" s="96" t="s">
        <v>494</v>
      </c>
      <c r="B149" s="97" t="s">
        <v>495</v>
      </c>
    </row>
    <row r="150" spans="1:2" x14ac:dyDescent="0.2">
      <c r="A150" s="96" t="s">
        <v>496</v>
      </c>
      <c r="B150" s="97" t="s">
        <v>497</v>
      </c>
    </row>
    <row r="151" spans="1:2" x14ac:dyDescent="0.2">
      <c r="A151" s="96" t="s">
        <v>499</v>
      </c>
      <c r="B151" s="97" t="s">
        <v>500</v>
      </c>
    </row>
    <row r="152" spans="1:2" x14ac:dyDescent="0.2">
      <c r="A152" s="96" t="s">
        <v>501</v>
      </c>
      <c r="B152" s="97" t="s">
        <v>502</v>
      </c>
    </row>
    <row r="153" spans="1:2" x14ac:dyDescent="0.2">
      <c r="A153" s="96" t="s">
        <v>503</v>
      </c>
      <c r="B153" s="97" t="s">
        <v>504</v>
      </c>
    </row>
    <row r="154" spans="1:2" x14ac:dyDescent="0.2">
      <c r="A154" s="96" t="s">
        <v>505</v>
      </c>
      <c r="B154" s="97" t="s">
        <v>506</v>
      </c>
    </row>
    <row r="155" spans="1:2" x14ac:dyDescent="0.2">
      <c r="A155" s="96" t="s">
        <v>508</v>
      </c>
      <c r="B155" s="97" t="s">
        <v>509</v>
      </c>
    </row>
    <row r="156" spans="1:2" x14ac:dyDescent="0.2">
      <c r="A156" s="96" t="s">
        <v>511</v>
      </c>
      <c r="B156" s="97" t="s">
        <v>512</v>
      </c>
    </row>
    <row r="157" spans="1:2" x14ac:dyDescent="0.2">
      <c r="A157" s="96" t="s">
        <v>514</v>
      </c>
      <c r="B157" s="97" t="s">
        <v>515</v>
      </c>
    </row>
    <row r="158" spans="1:2" x14ac:dyDescent="0.2">
      <c r="A158" s="96" t="s">
        <v>517</v>
      </c>
      <c r="B158" s="97" t="s">
        <v>518</v>
      </c>
    </row>
    <row r="159" spans="1:2" x14ac:dyDescent="0.2">
      <c r="A159" s="96" t="s">
        <v>520</v>
      </c>
      <c r="B159" s="97" t="s">
        <v>521</v>
      </c>
    </row>
    <row r="160" spans="1:2" x14ac:dyDescent="0.2">
      <c r="A160" s="96" t="s">
        <v>523</v>
      </c>
      <c r="B160" s="97" t="s">
        <v>524</v>
      </c>
    </row>
    <row r="161" spans="1:2" x14ac:dyDescent="0.2">
      <c r="A161" s="96" t="s">
        <v>526</v>
      </c>
      <c r="B161" s="97" t="s">
        <v>527</v>
      </c>
    </row>
    <row r="162" spans="1:2" x14ac:dyDescent="0.2">
      <c r="A162" s="96" t="s">
        <v>529</v>
      </c>
      <c r="B162" s="97" t="s">
        <v>530</v>
      </c>
    </row>
    <row r="163" spans="1:2" x14ac:dyDescent="0.2">
      <c r="A163" s="96" t="s">
        <v>532</v>
      </c>
      <c r="B163" s="97" t="s">
        <v>533</v>
      </c>
    </row>
    <row r="164" spans="1:2" x14ac:dyDescent="0.2">
      <c r="A164" s="96" t="s">
        <v>535</v>
      </c>
      <c r="B164" s="97" t="s">
        <v>536</v>
      </c>
    </row>
    <row r="165" spans="1:2" x14ac:dyDescent="0.2">
      <c r="A165" s="96" t="s">
        <v>538</v>
      </c>
      <c r="B165" s="97" t="s">
        <v>539</v>
      </c>
    </row>
    <row r="166" spans="1:2" x14ac:dyDescent="0.2">
      <c r="A166" s="96" t="s">
        <v>541</v>
      </c>
      <c r="B166" s="97" t="s">
        <v>542</v>
      </c>
    </row>
    <row r="167" spans="1:2" x14ac:dyDescent="0.2">
      <c r="A167" s="96" t="s">
        <v>544</v>
      </c>
      <c r="B167" s="97" t="s">
        <v>545</v>
      </c>
    </row>
    <row r="168" spans="1:2" x14ac:dyDescent="0.2">
      <c r="A168" s="96" t="s">
        <v>547</v>
      </c>
      <c r="B168" s="97" t="s">
        <v>548</v>
      </c>
    </row>
    <row r="169" spans="1:2" x14ac:dyDescent="0.2">
      <c r="A169" s="96" t="s">
        <v>550</v>
      </c>
      <c r="B169" s="97" t="s">
        <v>551</v>
      </c>
    </row>
    <row r="170" spans="1:2" x14ac:dyDescent="0.2">
      <c r="A170" s="96" t="s">
        <v>552</v>
      </c>
      <c r="B170" s="97" t="s">
        <v>553</v>
      </c>
    </row>
    <row r="171" spans="1:2" x14ac:dyDescent="0.2">
      <c r="A171" s="96" t="s">
        <v>555</v>
      </c>
      <c r="B171" s="97" t="s">
        <v>556</v>
      </c>
    </row>
    <row r="172" spans="1:2" x14ac:dyDescent="0.2">
      <c r="A172" s="96" t="s">
        <v>558</v>
      </c>
      <c r="B172" s="97" t="s">
        <v>559</v>
      </c>
    </row>
    <row r="173" spans="1:2" x14ac:dyDescent="0.2">
      <c r="A173" s="96" t="s">
        <v>561</v>
      </c>
      <c r="B173" s="97" t="s">
        <v>562</v>
      </c>
    </row>
    <row r="174" spans="1:2" x14ac:dyDescent="0.2">
      <c r="A174" s="96" t="s">
        <v>564</v>
      </c>
      <c r="B174" s="97" t="s">
        <v>565</v>
      </c>
    </row>
    <row r="175" spans="1:2" x14ac:dyDescent="0.2">
      <c r="A175" s="96" t="s">
        <v>567</v>
      </c>
      <c r="B175" s="97" t="s">
        <v>568</v>
      </c>
    </row>
    <row r="176" spans="1:2" x14ac:dyDescent="0.2">
      <c r="A176" s="96" t="s">
        <v>570</v>
      </c>
      <c r="B176" s="97" t="s">
        <v>571</v>
      </c>
    </row>
    <row r="177" spans="1:2" x14ac:dyDescent="0.2">
      <c r="A177" s="96" t="s">
        <v>573</v>
      </c>
      <c r="B177" s="97" t="s">
        <v>574</v>
      </c>
    </row>
    <row r="178" spans="1:2" x14ac:dyDescent="0.2">
      <c r="A178" s="96" t="s">
        <v>576</v>
      </c>
      <c r="B178" s="97" t="s">
        <v>577</v>
      </c>
    </row>
    <row r="179" spans="1:2" x14ac:dyDescent="0.2">
      <c r="A179" s="96" t="s">
        <v>579</v>
      </c>
      <c r="B179" s="97" t="s">
        <v>580</v>
      </c>
    </row>
    <row r="180" spans="1:2" x14ac:dyDescent="0.2">
      <c r="A180" s="96" t="s">
        <v>582</v>
      </c>
      <c r="B180" s="97" t="s">
        <v>583</v>
      </c>
    </row>
    <row r="181" spans="1:2" x14ac:dyDescent="0.2">
      <c r="A181" s="96" t="s">
        <v>585</v>
      </c>
      <c r="B181" s="97" t="s">
        <v>586</v>
      </c>
    </row>
    <row r="182" spans="1:2" x14ac:dyDescent="0.2">
      <c r="A182" s="96" t="s">
        <v>588</v>
      </c>
      <c r="B182" s="97" t="s">
        <v>589</v>
      </c>
    </row>
    <row r="183" spans="1:2" x14ac:dyDescent="0.2">
      <c r="A183" s="96" t="s">
        <v>590</v>
      </c>
      <c r="B183" s="97" t="s">
        <v>591</v>
      </c>
    </row>
    <row r="184" spans="1:2" x14ac:dyDescent="0.2">
      <c r="A184" s="96" t="s">
        <v>593</v>
      </c>
      <c r="B184" s="97" t="s">
        <v>594</v>
      </c>
    </row>
    <row r="185" spans="1:2" x14ac:dyDescent="0.2">
      <c r="A185" s="96" t="s">
        <v>596</v>
      </c>
      <c r="B185" s="97" t="s">
        <v>597</v>
      </c>
    </row>
    <row r="186" spans="1:2" x14ac:dyDescent="0.2">
      <c r="A186" s="96" t="s">
        <v>599</v>
      </c>
      <c r="B186" s="97" t="s">
        <v>600</v>
      </c>
    </row>
    <row r="187" spans="1:2" x14ac:dyDescent="0.2">
      <c r="A187" s="96" t="s">
        <v>602</v>
      </c>
      <c r="B187" s="97" t="s">
        <v>603</v>
      </c>
    </row>
    <row r="188" spans="1:2" x14ac:dyDescent="0.2">
      <c r="A188" s="96" t="s">
        <v>605</v>
      </c>
      <c r="B188" s="97" t="s">
        <v>606</v>
      </c>
    </row>
    <row r="189" spans="1:2" x14ac:dyDescent="0.2">
      <c r="A189" s="96" t="s">
        <v>608</v>
      </c>
      <c r="B189" s="97" t="s">
        <v>609</v>
      </c>
    </row>
    <row r="190" spans="1:2" x14ac:dyDescent="0.2">
      <c r="A190" s="96" t="s">
        <v>610</v>
      </c>
      <c r="B190" s="97" t="s">
        <v>611</v>
      </c>
    </row>
    <row r="191" spans="1:2" x14ac:dyDescent="0.2">
      <c r="A191" s="96" t="s">
        <v>613</v>
      </c>
      <c r="B191" s="97" t="s">
        <v>614</v>
      </c>
    </row>
    <row r="192" spans="1:2" x14ac:dyDescent="0.2">
      <c r="A192" s="96" t="s">
        <v>615</v>
      </c>
      <c r="B192" s="97" t="s">
        <v>616</v>
      </c>
    </row>
    <row r="193" spans="1:2" x14ac:dyDescent="0.2">
      <c r="A193" s="96" t="s">
        <v>617</v>
      </c>
      <c r="B193" s="97" t="s">
        <v>618</v>
      </c>
    </row>
    <row r="194" spans="1:2" x14ac:dyDescent="0.2">
      <c r="A194" s="96" t="s">
        <v>619</v>
      </c>
      <c r="B194" s="97" t="s">
        <v>620</v>
      </c>
    </row>
    <row r="195" spans="1:2" x14ac:dyDescent="0.2">
      <c r="A195" s="96" t="s">
        <v>621</v>
      </c>
      <c r="B195" s="97" t="s">
        <v>622</v>
      </c>
    </row>
    <row r="196" spans="1:2" x14ac:dyDescent="0.2">
      <c r="A196" s="96" t="s">
        <v>623</v>
      </c>
      <c r="B196" s="97" t="s">
        <v>624</v>
      </c>
    </row>
    <row r="197" spans="1:2" x14ac:dyDescent="0.2">
      <c r="A197" s="96" t="s">
        <v>625</v>
      </c>
      <c r="B197" s="97" t="s">
        <v>626</v>
      </c>
    </row>
    <row r="198" spans="1:2" x14ac:dyDescent="0.2">
      <c r="A198" s="96" t="s">
        <v>627</v>
      </c>
      <c r="B198" s="97" t="s">
        <v>628</v>
      </c>
    </row>
    <row r="199" spans="1:2" x14ac:dyDescent="0.2">
      <c r="A199" s="96"/>
      <c r="B199" s="97"/>
    </row>
    <row r="200" spans="1:2" x14ac:dyDescent="0.2">
      <c r="A200" s="96"/>
      <c r="B200" s="97"/>
    </row>
    <row r="201" spans="1:2" x14ac:dyDescent="0.2">
      <c r="A201" s="96"/>
      <c r="B201" s="97"/>
    </row>
    <row r="202" spans="1:2" x14ac:dyDescent="0.2">
      <c r="A202" s="96"/>
      <c r="B202" s="97"/>
    </row>
    <row r="203" spans="1:2" x14ac:dyDescent="0.2">
      <c r="A203" s="96"/>
      <c r="B203" s="97"/>
    </row>
    <row r="204" spans="1:2" x14ac:dyDescent="0.2">
      <c r="A204" s="96"/>
      <c r="B204" s="97"/>
    </row>
    <row r="205" spans="1:2" x14ac:dyDescent="0.2">
      <c r="A205" s="96"/>
      <c r="B205" s="97"/>
    </row>
    <row r="206" spans="1:2" x14ac:dyDescent="0.2">
      <c r="A206" s="96"/>
      <c r="B206" s="97"/>
    </row>
    <row r="207" spans="1:2" x14ac:dyDescent="0.2">
      <c r="A207" s="96"/>
      <c r="B207" s="97"/>
    </row>
    <row r="208" spans="1:2" x14ac:dyDescent="0.2">
      <c r="A208" s="96"/>
      <c r="B208" s="97"/>
    </row>
    <row r="209" spans="1:2" x14ac:dyDescent="0.2">
      <c r="A209" s="96"/>
      <c r="B209" s="97"/>
    </row>
    <row r="210" spans="1:2" x14ac:dyDescent="0.2">
      <c r="A210" s="96"/>
      <c r="B210" s="97"/>
    </row>
    <row r="211" spans="1:2" x14ac:dyDescent="0.2">
      <c r="A211" s="96"/>
      <c r="B211" s="97"/>
    </row>
    <row r="212" spans="1:2" x14ac:dyDescent="0.2">
      <c r="A212" s="96"/>
      <c r="B212" s="97"/>
    </row>
    <row r="213" spans="1:2" x14ac:dyDescent="0.2">
      <c r="A213" s="96"/>
      <c r="B213" s="97"/>
    </row>
    <row r="214" spans="1:2" x14ac:dyDescent="0.2">
      <c r="A214" s="96"/>
      <c r="B214" s="97"/>
    </row>
    <row r="215" spans="1:2" x14ac:dyDescent="0.2">
      <c r="A215" s="96"/>
      <c r="B215" s="97"/>
    </row>
    <row r="216" spans="1:2" x14ac:dyDescent="0.2">
      <c r="A216" s="96"/>
      <c r="B216" s="97"/>
    </row>
    <row r="217" spans="1:2" x14ac:dyDescent="0.2">
      <c r="A217" s="96"/>
      <c r="B217" s="97"/>
    </row>
    <row r="218" spans="1:2" x14ac:dyDescent="0.2">
      <c r="A218" s="96"/>
      <c r="B218" s="97"/>
    </row>
    <row r="219" spans="1:2" x14ac:dyDescent="0.2">
      <c r="A219" s="96"/>
      <c r="B219" s="97"/>
    </row>
    <row r="220" spans="1:2" x14ac:dyDescent="0.2">
      <c r="A220" s="96"/>
      <c r="B220" s="97"/>
    </row>
    <row r="221" spans="1:2" x14ac:dyDescent="0.2">
      <c r="A221" s="96"/>
      <c r="B221" s="97"/>
    </row>
    <row r="222" spans="1:2" x14ac:dyDescent="0.2">
      <c r="A222" s="96"/>
      <c r="B222" s="97"/>
    </row>
    <row r="223" spans="1:2" x14ac:dyDescent="0.2">
      <c r="A223" s="96"/>
      <c r="B223" s="97"/>
    </row>
    <row r="224" spans="1:2" x14ac:dyDescent="0.2">
      <c r="A224" s="96"/>
      <c r="B224" s="97"/>
    </row>
    <row r="225" spans="1:2" x14ac:dyDescent="0.2">
      <c r="A225" s="96"/>
      <c r="B225" s="97"/>
    </row>
    <row r="226" spans="1:2" x14ac:dyDescent="0.2">
      <c r="A226" s="96"/>
      <c r="B226" s="97"/>
    </row>
    <row r="227" spans="1:2" x14ac:dyDescent="0.2">
      <c r="A227" s="96"/>
      <c r="B227" s="97"/>
    </row>
    <row r="228" spans="1:2" x14ac:dyDescent="0.2">
      <c r="A228" s="96"/>
      <c r="B228" s="97"/>
    </row>
    <row r="229" spans="1:2" x14ac:dyDescent="0.2">
      <c r="A229" s="96"/>
      <c r="B229" s="97"/>
    </row>
    <row r="230" spans="1:2" x14ac:dyDescent="0.2">
      <c r="A230" s="96"/>
      <c r="B230" s="97"/>
    </row>
    <row r="231" spans="1:2" x14ac:dyDescent="0.2">
      <c r="A231" s="96"/>
      <c r="B231" s="97"/>
    </row>
    <row r="232" spans="1:2" x14ac:dyDescent="0.2">
      <c r="A232" s="96"/>
      <c r="B232" s="97"/>
    </row>
    <row r="233" spans="1:2" x14ac:dyDescent="0.2">
      <c r="A233" s="96"/>
      <c r="B233" s="97"/>
    </row>
    <row r="234" spans="1:2" x14ac:dyDescent="0.2">
      <c r="A234" s="96"/>
      <c r="B234" s="97"/>
    </row>
    <row r="235" spans="1:2" x14ac:dyDescent="0.2">
      <c r="A235" s="96"/>
      <c r="B235" s="97"/>
    </row>
    <row r="236" spans="1:2" x14ac:dyDescent="0.2">
      <c r="A236" s="96"/>
      <c r="B236" s="97"/>
    </row>
    <row r="237" spans="1:2" x14ac:dyDescent="0.2">
      <c r="A237" s="96"/>
      <c r="B237" s="97"/>
    </row>
    <row r="238" spans="1:2" x14ac:dyDescent="0.2">
      <c r="A238" s="96"/>
      <c r="B238" s="97"/>
    </row>
    <row r="239" spans="1:2" x14ac:dyDescent="0.2">
      <c r="A239" s="96"/>
      <c r="B239" s="97"/>
    </row>
    <row r="240" spans="1:2" x14ac:dyDescent="0.2">
      <c r="A240" s="96"/>
      <c r="B240" s="97"/>
    </row>
    <row r="241" spans="1:2" x14ac:dyDescent="0.2">
      <c r="A241" s="96"/>
      <c r="B241" s="97"/>
    </row>
    <row r="242" spans="1:2" x14ac:dyDescent="0.2">
      <c r="A242" s="96"/>
      <c r="B242" s="97"/>
    </row>
    <row r="243" spans="1:2" x14ac:dyDescent="0.2">
      <c r="A243" s="96"/>
      <c r="B243" s="97"/>
    </row>
    <row r="244" spans="1:2" x14ac:dyDescent="0.2">
      <c r="A244" s="96"/>
      <c r="B244" s="97"/>
    </row>
    <row r="245" spans="1:2" x14ac:dyDescent="0.2">
      <c r="A245" s="96"/>
      <c r="B245" s="97"/>
    </row>
    <row r="246" spans="1:2" x14ac:dyDescent="0.2">
      <c r="A246" s="96"/>
      <c r="B246" s="97"/>
    </row>
    <row r="247" spans="1:2" x14ac:dyDescent="0.2">
      <c r="A247" s="96"/>
      <c r="B247" s="97"/>
    </row>
    <row r="248" spans="1:2" x14ac:dyDescent="0.2">
      <c r="A248" s="96"/>
      <c r="B248" s="97"/>
    </row>
    <row r="249" spans="1:2" x14ac:dyDescent="0.2">
      <c r="A249" s="96"/>
      <c r="B249" s="97"/>
    </row>
    <row r="250" spans="1:2" ht="11.4" thickBot="1" x14ac:dyDescent="0.25">
      <c r="A250" s="98"/>
      <c r="B250" s="99"/>
    </row>
    <row r="251" spans="1:2" ht="11.4" thickTop="1" x14ac:dyDescent="0.2"/>
  </sheetData>
  <sheetProtection sheet="1" objects="1" scenarios="1" formatCells="0" formatColumns="0" formatRows="0" insertColumns="0" insertRows="0" deleteColumns="0" deleteRows="0"/>
  <mergeCells count="2">
    <mergeCell ref="D1:F1"/>
    <mergeCell ref="G1:I1"/>
  </mergeCells>
  <phoneticPr fontId="2"/>
  <pageMargins left="0.75" right="0.75" top="1" bottom="1" header="0.51200000000000001" footer="0.51200000000000001"/>
  <pageSetup paperSize="9" orientation="portrait" horizontalDpi="4294967293" verticalDpi="0"/>
  <headerFooter alignWithMargins="0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24F7B55E2CD464DAFEC564CC52010EB" ma:contentTypeVersion="18" ma:contentTypeDescription="新しいドキュメントを作成します。" ma:contentTypeScope="" ma:versionID="5f066886ee0227d3b2db74ed981329fe">
  <xsd:schema xmlns:xsd="http://www.w3.org/2001/XMLSchema" xmlns:xs="http://www.w3.org/2001/XMLSchema" xmlns:p="http://schemas.microsoft.com/office/2006/metadata/properties" xmlns:ns2="fb07e127-dac4-4eb0-9c80-1cda317d6c8c" xmlns:ns3="4b068d56-7fe2-4dc3-8c6c-23d438474b13" targetNamespace="http://schemas.microsoft.com/office/2006/metadata/properties" ma:root="true" ma:fieldsID="17ed8727815721bb9d21e5b09a3fa303" ns2:_="" ns3:_="">
    <xsd:import namespace="fb07e127-dac4-4eb0-9c80-1cda317d6c8c"/>
    <xsd:import namespace="4b068d56-7fe2-4dc3-8c6c-23d438474b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7e127-dac4-4eb0-9c80-1cda317d6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87b43be-d0ec-40f3-8b5b-69fa94f30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68d56-7fe2-4dc3-8c6c-23d438474b1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86229-ec10-4c66-af96-852d7f538987}" ma:internalName="TaxCatchAll" ma:showField="CatchAllData" ma:web="4b068d56-7fe2-4dc3-8c6c-23d438474b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07e127-dac4-4eb0-9c80-1cda317d6c8c">
      <Terms xmlns="http://schemas.microsoft.com/office/infopath/2007/PartnerControls"/>
    </lcf76f155ced4ddcb4097134ff3c332f>
    <TaxCatchAll xmlns="4b068d56-7fe2-4dc3-8c6c-23d438474b13" xsi:nil="true"/>
  </documentManagement>
</p:properties>
</file>

<file path=customXml/itemProps1.xml><?xml version="1.0" encoding="utf-8"?>
<ds:datastoreItem xmlns:ds="http://schemas.openxmlformats.org/officeDocument/2006/customXml" ds:itemID="{6D0CF042-7206-4DCC-B688-FF59BB89F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7e127-dac4-4eb0-9c80-1cda317d6c8c"/>
    <ds:schemaRef ds:uri="4b068d56-7fe2-4dc3-8c6c-23d438474b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E9197-158F-4654-BB3E-E9DE6BA11C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D21AB-BEA7-4C91-ADDE-EB922A3BC3FD}">
  <ds:schemaRefs>
    <ds:schemaRef ds:uri="http://schemas.microsoft.com/office/2006/metadata/properties"/>
    <ds:schemaRef ds:uri="http://schemas.microsoft.com/office/infopath/2007/PartnerControls"/>
    <ds:schemaRef ds:uri="fb07e127-dac4-4eb0-9c80-1cda317d6c8c"/>
    <ds:schemaRef ds:uri="4b068d56-7fe2-4dc3-8c6c-23d438474b13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0x010100224F7B55E2CD464DAFEC564CC52010EB</vt:lpwstr>
  </property>
</Properties>
</file>