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wQxKyNwIwHCQpEY/f1IfZtX5PBLtR0sG/hzWGVgfGEN4hdOeJchjBpjg+jW3zvxYTLh9ekOpdMS1ABeJKH22tA==" workbookSaltValue="b2qU0VYfXqtEWYlYPtbtDQ=="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<sst xmlns="http://schemas.openxmlformats.org/spreadsheetml/2006/main" xmlns:r="http://schemas.openxmlformats.org/officeDocument/2006/relationships" count="116" uniqueCount="116">
  <si>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経営比較分析表（令和4年度決算）</t>
    <rPh sb="8" eb="10">
      <t>レイワ</t>
    </rPh>
    <rPh sb="11" eb="13">
      <t>ネンド</t>
    </rPh>
    <phoneticPr fontId="1"/>
  </si>
  <si>
    <t>人口（人）</t>
    <rPh sb="0" eb="2">
      <t>ジンコウ</t>
    </rPh>
    <rPh sb="3" eb="4">
      <t>ヒト</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</si>
  <si>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</si>
  <si>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</si>
  <si>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</si>
  <si>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</si>
  <si>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</si>
  <si>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</si>
  <si>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</si>
  <si>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1⑤</t>
  </si>
  <si>
    <t>全体総括</t>
    <rPh sb="0" eb="2">
      <t>ゼンタイ</t>
    </rPh>
    <rPh sb="2" eb="4">
      <t>ソウカツ</t>
    </rPh>
    <phoneticPr fontId="1"/>
  </si>
  <si>
    <t>業種名</t>
    <rPh sb="2" eb="3">
      <t>メイ</t>
    </rPh>
    <phoneticPr fontId="1"/>
  </si>
  <si>
    <t>特定環境保全公共下水道</t>
  </si>
  <si>
    <t>■</t>
  </si>
  <si>
    <t>類似団体区分</t>
    <rPh sb="4" eb="6">
      <t>クブン</t>
    </rPh>
    <phoneticPr fontId="1"/>
  </si>
  <si>
    <t>⑤経費回収率(％)</t>
  </si>
  <si>
    <r>
      <t>人口密度(人/km</t>
    </r>
    <r>
      <rPr>
        <b/>
        <vertAlign val="superscript"/>
        <sz val="11"/>
        <color theme="1"/>
        <rFont val="ＭＳ ゴシック"/>
      </rPr>
      <t>2</t>
    </r>
    <r>
      <rPr>
        <b/>
        <sz val="11"/>
        <color theme="1"/>
        <rFont val="ＭＳ ゴシック"/>
      </rPr>
      <t>)</t>
    </r>
  </si>
  <si>
    <t>令和4年度全国平均</t>
    <rPh sb="0" eb="2">
      <t>レイワ</t>
    </rPh>
    <rPh sb="3" eb="5">
      <t>ネンド</t>
    </rPh>
    <phoneticPr fontId="1"/>
  </si>
  <si>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</si>
  <si>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</si>
  <si>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</si>
  <si>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</si>
  <si>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</si>
  <si>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</si>
  <si>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</si>
  <si>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</si>
  <si>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</si>
  <si>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</si>
  <si>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</si>
  <si>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</si>
  <si>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</si>
  <si>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</si>
  <si>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</si>
  <si>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</si>
  <si>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</si>
  <si>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</si>
  <si>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</si>
  <si>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</si>
  <si>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</si>
  <si>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</si>
  <si>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t>
  </si>
  <si>
    <t>1. 経営の健全性・効率性について</t>
  </si>
  <si>
    <t>2. 老朽化の状況について</t>
  </si>
  <si>
    <t>1④</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</si>
  <si>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</si>
  <si>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</si>
  <si>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</si>
  <si>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</si>
  <si>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</si>
  <si>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</si>
  <si>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</si>
  <si>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</si>
  <si>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</si>
  <si>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</si>
  <si>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</si>
  <si>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</si>
  <si>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</si>
  <si>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</si>
  <si>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</si>
  <si>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</si>
  <si>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</si>
  <si>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</si>
  <si>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</si>
  <si>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</si>
  <si>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</si>
  <si>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</si>
  <si>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</si>
  <si>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</si>
  <si>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</si>
  <si>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</si>
  <si>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</si>
  <si>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</si>
  <si>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</si>
  <si>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　供用開始から10年以上が経過しており、平成29年度にストックマネジメント計画を策定し、各施設の長寿命化を図っている。施設改築等の財源の確保や経営に与える影響等を踏まえた分析を行った上で、施設の改築や点検・調査等を進めていく。
　管渠については、最も古いもので布設からの経過年数が25年以上という現状なので、管路の標準耐用年数が50年であるということを考慮すると、現段階では更新しない予定である。</t>
    <rPh sb="1" eb="3">
      <t>キョウヨウ</t>
    </rPh>
    <rPh sb="3" eb="5">
      <t>カイシ</t>
    </rPh>
    <rPh sb="9" eb="10">
      <t>ネン</t>
    </rPh>
    <rPh sb="10" eb="12">
      <t>イジョウ</t>
    </rPh>
    <rPh sb="13" eb="15">
      <t>ケイカ</t>
    </rPh>
    <rPh sb="20" eb="22">
      <t>ヘイセイ</t>
    </rPh>
    <rPh sb="24" eb="26">
      <t>ネンド</t>
    </rPh>
    <rPh sb="37" eb="39">
      <t>ケイカク</t>
    </rPh>
    <rPh sb="40" eb="42">
      <t>サクテイ</t>
    </rPh>
    <rPh sb="44" eb="45">
      <t>カク</t>
    </rPh>
    <rPh sb="45" eb="47">
      <t>シセツ</t>
    </rPh>
    <rPh sb="48" eb="52">
      <t>チョウジュミョウカ</t>
    </rPh>
    <rPh sb="53" eb="54">
      <t>ハカ</t>
    </rPh>
    <rPh sb="59" eb="61">
      <t>シセツ</t>
    </rPh>
    <rPh sb="61" eb="65">
      <t>カイチク</t>
    </rPh>
    <rPh sb="65" eb="67">
      <t>ザイゲン</t>
    </rPh>
    <rPh sb="68" eb="70">
      <t>カクホ</t>
    </rPh>
    <rPh sb="71" eb="73">
      <t>ケイエイ</t>
    </rPh>
    <rPh sb="74" eb="75">
      <t>アタ</t>
    </rPh>
    <rPh sb="77" eb="81">
      <t>エイキョ</t>
    </rPh>
    <rPh sb="81" eb="82">
      <t>フ</t>
    </rPh>
    <rPh sb="85" eb="87">
      <t>ブンセキ</t>
    </rPh>
    <rPh sb="88" eb="89">
      <t>オコナ</t>
    </rPh>
    <rPh sb="91" eb="92">
      <t>ウエ</t>
    </rPh>
    <rPh sb="94" eb="96">
      <t>シセツ</t>
    </rPh>
    <rPh sb="97" eb="99">
      <t>カイチク</t>
    </rPh>
    <rPh sb="100" eb="102">
      <t>テンケン</t>
    </rPh>
    <rPh sb="103" eb="105">
      <t>チョウサ</t>
    </rPh>
    <rPh sb="105" eb="106">
      <t>トウ</t>
    </rPh>
    <rPh sb="107" eb="108">
      <t>スス</t>
    </rPh>
    <rPh sb="115" eb="117">
      <t>カンキョ</t>
    </rPh>
    <rPh sb="123" eb="124">
      <t>モット</t>
    </rPh>
    <rPh sb="125" eb="126">
      <t>フル</t>
    </rPh>
    <rPh sb="130" eb="132">
      <t>フセツ</t>
    </rPh>
    <rPh sb="135" eb="137">
      <t>ケイカ</t>
    </rPh>
    <rPh sb="137" eb="139">
      <t>ネンスウ</t>
    </rPh>
    <rPh sb="142" eb="143">
      <t>ネン</t>
    </rPh>
    <rPh sb="143" eb="145">
      <t>イジョウ</t>
    </rPh>
    <rPh sb="148" eb="150">
      <t>ゲンジョウ</t>
    </rPh>
    <rPh sb="154" eb="156">
      <t>カンロ</t>
    </rPh>
    <rPh sb="157" eb="159">
      <t>ヒョウジュン</t>
    </rPh>
    <rPh sb="159" eb="164">
      <t>タイヨウネ</t>
    </rPh>
    <rPh sb="166" eb="167">
      <t>ネン</t>
    </rPh>
    <rPh sb="176" eb="178">
      <t>コウリョ</t>
    </rPh>
    <rPh sb="182" eb="185">
      <t>ゲンダンカイ</t>
    </rPh>
    <rPh sb="187" eb="189">
      <t>コウシン</t>
    </rPh>
    <rPh sb="192" eb="194">
      <t>ヨテイ</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</si>
  <si>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</si>
  <si>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</si>
  <si>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</si>
  <si>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</si>
  <si>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</si>
  <si>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</si>
  <si>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</si>
  <si>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</si>
  <si>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</si>
  <si>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</si>
  <si>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</si>
  <si>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</si>
  <si>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</si>
  <si>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</si>
  <si>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</si>
  <si>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</si>
  <si>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</si>
  <si>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</si>
  <si>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</si>
  <si>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</si>
  <si>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</si>
  <si>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</si>
  <si>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</si>
  <si>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</si>
  <si>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青森県　外ヶ浜町</t>
  </si>
  <si>
    <t>法非適用</t>
  </si>
  <si>
    <t>下水道事業</t>
  </si>
  <si>
    <t>D2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</si>
  <si>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</si>
  <si>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</si>
  <si>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</si>
  <si>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</si>
  <si>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</si>
  <si>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</si>
  <si>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</si>
  <si>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</si>
  <si>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</si>
  <si>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</si>
  <si>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</si>
  <si>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</si>
  <si>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収益的収支比率は100％を下回っており、昨年と比較しても比率が低くなっているため、不足分を一般会計からの繰入金によって補填している状況にある。
　企業債残高対事業規模比率は昨年より増加しており、今年は類似団体の約6倍であり、事業規模を大きく上回る企業債残高である。
　経費回収率は業務委託費の増加で汚水処理費が増加したことにより昨年に比べて減少しており、類似団体よりも低く100％以下の数値となっているため、経費を使用料で賄えていない現状である。処理区域内は世帯数の減少と高齢世帯の増加により、大幅な料金収入の増加が見込めない状況にあるため、使用料や汚水処理費等の見直しを検討していくことも必要と考えられる。
　水洗化率については、類似団体よりも低く、近年は30％～40％程度で推移している。これは、高齢世帯や低所得世帯、空き家等の未加入者が主な要因となっていると考えられるが、本事業の水質保全に直結する問題でもあることから、接続率の増加に向けた取り組みが重要である。</t>
    <rPh sb="1" eb="4">
      <t>シュウエキテキ</t>
    </rPh>
    <rPh sb="4" eb="6">
      <t>シュウシ</t>
    </rPh>
    <rPh sb="6" eb="8">
      <t>ヒリツ</t>
    </rPh>
    <rPh sb="14" eb="16">
      <t>シタマワ</t>
    </rPh>
    <rPh sb="24" eb="26">
      <t>ヒカ</t>
    </rPh>
    <rPh sb="29" eb="31">
      <t>ヒリツ</t>
    </rPh>
    <rPh sb="32" eb="33">
      <t>ヒク</t>
    </rPh>
    <rPh sb="42" eb="45">
      <t>フソクブン</t>
    </rPh>
    <rPh sb="46" eb="50">
      <t>イッパ</t>
    </rPh>
    <rPh sb="53" eb="56">
      <t>クリイ</t>
    </rPh>
    <rPh sb="60" eb="62">
      <t>ホテン</t>
    </rPh>
    <rPh sb="66" eb="68">
      <t>ジョウキョウ</t>
    </rPh>
    <rPh sb="74" eb="77">
      <t>キギ</t>
    </rPh>
    <rPh sb="77" eb="79">
      <t>ザンダカ</t>
    </rPh>
    <rPh sb="79" eb="80">
      <t>タイ</t>
    </rPh>
    <rPh sb="80" eb="84">
      <t>ジギ</t>
    </rPh>
    <rPh sb="84" eb="86">
      <t>ヒリツ</t>
    </rPh>
    <rPh sb="87" eb="89">
      <t>サクネン</t>
    </rPh>
    <rPh sb="91" eb="93">
      <t>ゾウカ</t>
    </rPh>
    <rPh sb="98" eb="100">
      <t>コトシ</t>
    </rPh>
    <rPh sb="101" eb="106">
      <t>ルイジダ</t>
    </rPh>
    <rPh sb="106" eb="107">
      <t>ヤク</t>
    </rPh>
    <rPh sb="108" eb="109">
      <t>バイ</t>
    </rPh>
    <rPh sb="113" eb="118">
      <t>ジギョ</t>
    </rPh>
    <rPh sb="118" eb="119">
      <t>オオ</t>
    </rPh>
    <rPh sb="121" eb="123">
      <t>ウワマワ</t>
    </rPh>
    <rPh sb="124" eb="127">
      <t>キギ</t>
    </rPh>
    <rPh sb="127" eb="129">
      <t>ザンダカ</t>
    </rPh>
    <rPh sb="135" eb="137">
      <t>ケイヒ</t>
    </rPh>
    <rPh sb="137" eb="140">
      <t>カイシュウリツ</t>
    </rPh>
    <rPh sb="141" eb="147">
      <t>ギョウムイ</t>
    </rPh>
    <rPh sb="147" eb="149">
      <t>ゾウカ</t>
    </rPh>
    <rPh sb="150" eb="155">
      <t>オスイショリヒ</t>
    </rPh>
    <rPh sb="156" eb="158">
      <t>ゾウカ</t>
    </rPh>
    <rPh sb="165" eb="167">
      <t>サクネン</t>
    </rPh>
    <rPh sb="168" eb="169">
      <t>クラ</t>
    </rPh>
    <rPh sb="171" eb="173">
      <t>ゲンショウ</t>
    </rPh>
    <rPh sb="178" eb="182">
      <t>ルイジ</t>
    </rPh>
    <rPh sb="185" eb="186">
      <t>ヒク</t>
    </rPh>
    <rPh sb="191" eb="193">
      <t>イカ</t>
    </rPh>
    <rPh sb="194" eb="196">
      <t>スウチ</t>
    </rPh>
    <rPh sb="205" eb="207">
      <t>ケイヒ</t>
    </rPh>
    <rPh sb="208" eb="211">
      <t>シヨウリョウ</t>
    </rPh>
    <rPh sb="212" eb="213">
      <t>マカナ</t>
    </rPh>
    <rPh sb="218" eb="220">
      <t>ゲンジョウ</t>
    </rPh>
    <rPh sb="224" eb="230">
      <t>ショリクイキ</t>
    </rPh>
    <rPh sb="230" eb="233">
      <t>セタイスウ</t>
    </rPh>
    <rPh sb="234" eb="236">
      <t>ゲンショウ</t>
    </rPh>
    <rPh sb="237" eb="242">
      <t>コウレイセ</t>
    </rPh>
    <rPh sb="242" eb="244">
      <t>ゾウカ</t>
    </rPh>
    <rPh sb="248" eb="250">
      <t>オオハバ</t>
    </rPh>
    <rPh sb="251" eb="256">
      <t>リョウキン</t>
    </rPh>
    <rPh sb="256" eb="258">
      <t>ゾウカ</t>
    </rPh>
    <rPh sb="259" eb="261">
      <t>ミコ</t>
    </rPh>
    <rPh sb="264" eb="269">
      <t>ジョウキ</t>
    </rPh>
    <rPh sb="272" eb="275">
      <t>シヨウリョウ</t>
    </rPh>
    <rPh sb="276" eb="281">
      <t>オスイショ</t>
    </rPh>
    <rPh sb="281" eb="282">
      <t>トウ</t>
    </rPh>
    <rPh sb="283" eb="285">
      <t>ミナオ</t>
    </rPh>
    <rPh sb="287" eb="289">
      <t>ケントウ</t>
    </rPh>
    <rPh sb="296" eb="298">
      <t>ヒツヨウ</t>
    </rPh>
    <rPh sb="299" eb="300">
      <t>カンガ</t>
    </rPh>
    <rPh sb="307" eb="311">
      <t>スイセン</t>
    </rPh>
    <rPh sb="317" eb="321">
      <t>ルイジ</t>
    </rPh>
    <rPh sb="324" eb="325">
      <t>ヒク</t>
    </rPh>
    <rPh sb="327" eb="329">
      <t>キンネン</t>
    </rPh>
    <rPh sb="337" eb="339">
      <t>テイド</t>
    </rPh>
    <rPh sb="340" eb="342">
      <t>スイイ</t>
    </rPh>
    <rPh sb="351" eb="356">
      <t>コウレイセ</t>
    </rPh>
    <rPh sb="356" eb="359">
      <t>テイショトク</t>
    </rPh>
    <rPh sb="359" eb="361">
      <t>セタイ</t>
    </rPh>
    <rPh sb="362" eb="363">
      <t>ア</t>
    </rPh>
    <rPh sb="364" eb="367">
      <t>ヤトウ</t>
    </rPh>
    <rPh sb="367" eb="371">
      <t>ミカニュウシャ</t>
    </rPh>
    <rPh sb="372" eb="373">
      <t>オモ</t>
    </rPh>
    <rPh sb="374" eb="376">
      <t>ヨウイン</t>
    </rPh>
    <rPh sb="383" eb="384">
      <t>カンガ</t>
    </rPh>
    <rPh sb="390" eb="394">
      <t>ホンジ</t>
    </rPh>
    <rPh sb="394" eb="398">
      <t>スイシツホゼン</t>
    </rPh>
    <rPh sb="399" eb="401">
      <t>チョッケツ</t>
    </rPh>
    <rPh sb="403" eb="405">
      <t>モンダイ</t>
    </rPh>
    <rPh sb="414" eb="418">
      <t>セツゾ</t>
    </rPh>
    <rPh sb="418" eb="420">
      <t>ゾウカ</t>
    </rPh>
    <rPh sb="421" eb="422">
      <t>ム</t>
    </rPh>
    <rPh sb="424" eb="425">
      <t>ト</t>
    </rPh>
    <rPh sb="426" eb="427">
      <t>ク</t>
    </rPh>
    <rPh sb="429" eb="431">
      <t>ジュウヨウ</t>
    </rPh>
    <phoneticPr fontId="1"/>
  </si>
  <si>
    <t>　多額の企業債残高により収入の大部分を一般会計からの繰入金が占めていることや施設の維持管理費の増加によって、非常に厳しい経営状態であるため、使用料や汚水処理費等の見直しを検討していくことが必要であると考えられる。現状を把握し、将来の見込み等を踏まえた上で、経営改善に向けた取り組みを行っていく。
　施設の老朽化による改築については、ストックマネジメント計画に基づきながら計画的に更新し、電気・機械設備等の長寿命化を図っていく。</t>
    <rPh sb="1" eb="3">
      <t>タガク</t>
    </rPh>
    <rPh sb="4" eb="7">
      <t>キギ</t>
    </rPh>
    <rPh sb="7" eb="9">
      <t>ザンダカ</t>
    </rPh>
    <rPh sb="12" eb="14">
      <t>シュウニュウ</t>
    </rPh>
    <rPh sb="15" eb="18">
      <t>ダイブブン</t>
    </rPh>
    <rPh sb="19" eb="23">
      <t>イッパ</t>
    </rPh>
    <rPh sb="26" eb="30">
      <t>クリイレ</t>
    </rPh>
    <rPh sb="30" eb="31">
      <t>シ</t>
    </rPh>
    <rPh sb="38" eb="40">
      <t>シセツ</t>
    </rPh>
    <rPh sb="41" eb="47">
      <t>イジカンリ</t>
    </rPh>
    <rPh sb="47" eb="49">
      <t>ゾウカ</t>
    </rPh>
    <rPh sb="54" eb="56">
      <t>ヒジョウ</t>
    </rPh>
    <rPh sb="57" eb="58">
      <t>キビ</t>
    </rPh>
    <rPh sb="60" eb="62">
      <t>ケイエイ</t>
    </rPh>
    <rPh sb="62" eb="64">
      <t>ジョウタイ</t>
    </rPh>
    <rPh sb="70" eb="73">
      <t>シヨウリョウ</t>
    </rPh>
    <rPh sb="74" eb="81">
      <t>オスイショリヒ</t>
    </rPh>
    <rPh sb="81" eb="83">
      <t>ミナオ</t>
    </rPh>
    <rPh sb="85" eb="87">
      <t>ケントウ</t>
    </rPh>
    <rPh sb="94" eb="96">
      <t>ヒツヨウ</t>
    </rPh>
    <rPh sb="100" eb="101">
      <t>カンガ</t>
    </rPh>
    <rPh sb="106" eb="108">
      <t>ゲンジョウ</t>
    </rPh>
    <rPh sb="109" eb="111">
      <t>ハアク</t>
    </rPh>
    <rPh sb="113" eb="115">
      <t>ショウライ</t>
    </rPh>
    <rPh sb="116" eb="118">
      <t>ミコ</t>
    </rPh>
    <rPh sb="119" eb="121">
      <t>トウ</t>
    </rPh>
    <rPh sb="125" eb="126">
      <t>ウエ</t>
    </rPh>
    <rPh sb="128" eb="130">
      <t>ケイエイ</t>
    </rPh>
    <rPh sb="133" eb="134">
      <t>ム</t>
    </rPh>
    <rPh sb="136" eb="137">
      <t>ト</t>
    </rPh>
    <rPh sb="138" eb="139">
      <t>ク</t>
    </rPh>
    <rPh sb="141" eb="142">
      <t>オコナ</t>
    </rPh>
    <rPh sb="149" eb="151">
      <t>シセツ</t>
    </rPh>
    <rPh sb="152" eb="155">
      <t>ロウキュウカ</t>
    </rPh>
    <rPh sb="158" eb="160">
      <t>カイチク</t>
    </rPh>
    <rPh sb="176" eb="178">
      <t>ケイカク</t>
    </rPh>
    <rPh sb="179" eb="180">
      <t>モト</t>
    </rPh>
    <rPh sb="185" eb="188">
      <t>ケイカクテキ</t>
    </rPh>
    <rPh sb="189" eb="191">
      <t>コウシン</t>
    </rPh>
    <rPh sb="193" eb="195">
      <t>デンキ</t>
    </rPh>
    <rPh sb="196" eb="198">
      <t>キカイ</t>
    </rPh>
    <rPh sb="198" eb="200">
      <t>セツビ</t>
    </rPh>
    <rPh sb="200" eb="201">
      <t>トウ</t>
    </rPh>
    <rPh sb="202" eb="206">
      <t>チョウジュミョウカ</t>
    </rPh>
    <rPh sb="207" eb="208">
      <t>ハカ</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</si>
</sst>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9.e-002</c:v>
                </c:pt>
                <c:pt idx="1">
                  <c:v>6.e-002</c:v>
                </c:pt>
                <c:pt idx="2">
                  <c:v>0.39</c:v>
                </c:pt>
                <c:pt idx="3">
                  <c:v>0.1</c:v>
                </c:pt>
                <c:pt idx="4">
                  <c:v>8.e-002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12.32</c:v>
                </c:pt>
                <c:pt idx="1">
                  <c:v>9</c:v>
                </c:pt>
                <c:pt idx="2">
                  <c:v>9.6300000000000008</c:v>
                </c:pt>
                <c:pt idx="3">
                  <c:v>9.5299999999999994</c:v>
                </c:pt>
                <c:pt idx="4">
                  <c:v>8.9499999999999993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37.46</c:v>
                </c:pt>
                <c:pt idx="1">
                  <c:v>37.65</c:v>
                </c:pt>
                <c:pt idx="2">
                  <c:v>42.4</c:v>
                </c:pt>
                <c:pt idx="3">
                  <c:v>42.28</c:v>
                </c:pt>
                <c:pt idx="4">
                  <c:v>41.06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36</c:v>
                </c:pt>
                <c:pt idx="1">
                  <c:v>34.619999999999997</c:v>
                </c:pt>
                <c:pt idx="2">
                  <c:v>40.15</c:v>
                </c:pt>
                <c:pt idx="3">
                  <c:v>39.53</c:v>
                </c:pt>
                <c:pt idx="4">
                  <c:v>41.17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67.459999999999994</c:v>
                </c:pt>
                <c:pt idx="1">
                  <c:v>67.37</c:v>
                </c:pt>
                <c:pt idx="2">
                  <c:v>84.19</c:v>
                </c:pt>
                <c:pt idx="3">
                  <c:v>84.34</c:v>
                </c:pt>
                <c:pt idx="4">
                  <c:v>84.34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89.61</c:v>
                </c:pt>
                <c:pt idx="1">
                  <c:v>87.84</c:v>
                </c:pt>
                <c:pt idx="2">
                  <c:v>88.27</c:v>
                </c:pt>
                <c:pt idx="3">
                  <c:v>84.71</c:v>
                </c:pt>
                <c:pt idx="4">
                  <c:v>81.91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8661.26</c:v>
                </c:pt>
                <c:pt idx="1">
                  <c:v>8412.35</c:v>
                </c:pt>
                <c:pt idx="2">
                  <c:v>7776.23</c:v>
                </c:pt>
                <c:pt idx="3">
                  <c:v>6814.95</c:v>
                </c:pt>
                <c:pt idx="4">
                  <c:v>7629.62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1269.1500000000001</c:v>
                </c:pt>
                <c:pt idx="1">
                  <c:v>1087.96</c:v>
                </c:pt>
                <c:pt idx="2">
                  <c:v>1258.43</c:v>
                </c:pt>
                <c:pt idx="3">
                  <c:v>1163.75</c:v>
                </c:pt>
                <c:pt idx="4">
                  <c:v>1195.47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46.79</c:v>
                </c:pt>
                <c:pt idx="1">
                  <c:v>60.23</c:v>
                </c:pt>
                <c:pt idx="2">
                  <c:v>62</c:v>
                </c:pt>
                <c:pt idx="3">
                  <c:v>60.88</c:v>
                </c:pt>
                <c:pt idx="4">
                  <c:v>52.41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63.97</c:v>
                </c:pt>
                <c:pt idx="1">
                  <c:v>59.67</c:v>
                </c:pt>
                <c:pt idx="2">
                  <c:v>73.36</c:v>
                </c:pt>
                <c:pt idx="3">
                  <c:v>72.599999999999994</c:v>
                </c:pt>
                <c:pt idx="4">
                  <c:v>69.430000000000007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341.47</c:v>
                </c:pt>
                <c:pt idx="1">
                  <c:v>264.7</c:v>
                </c:pt>
                <c:pt idx="2">
                  <c:v>258.56</c:v>
                </c:pt>
                <c:pt idx="3">
                  <c:v>266.27</c:v>
                </c:pt>
                <c:pt idx="4">
                  <c:v>293.22000000000003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256.82</c:v>
                </c:pt>
                <c:pt idx="1">
                  <c:v>270.60000000000002</c:v>
                </c:pt>
                <c:pt idx="2">
                  <c:v>224.88</c:v>
                </c:pt>
                <c:pt idx="3">
                  <c:v>228.64</c:v>
                </c:pt>
                <c:pt idx="4">
                  <c:v>239.46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【1,182.11】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【85.67】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【42.22】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【220.62】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【73.78】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【0.13】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zoomScale="90" zoomScaleNormal="90" workbookViewId="0">
      <selection activeCell="B14" sqref="B14:BJ15"/>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青森県　外ヶ浜町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2</v>
      </c>
      <c r="C7" s="5"/>
      <c r="D7" s="5"/>
      <c r="E7" s="5"/>
      <c r="F7" s="5"/>
      <c r="G7" s="5"/>
      <c r="H7" s="5"/>
      <c r="I7" s="5" t="s">
        <v>11</v>
      </c>
      <c r="J7" s="5"/>
      <c r="K7" s="5"/>
      <c r="L7" s="5"/>
      <c r="M7" s="5"/>
      <c r="N7" s="5"/>
      <c r="O7" s="5"/>
      <c r="P7" s="5" t="s">
        <v>3</v>
      </c>
      <c r="Q7" s="5"/>
      <c r="R7" s="5"/>
      <c r="S7" s="5"/>
      <c r="T7" s="5"/>
      <c r="U7" s="5"/>
      <c r="V7" s="5"/>
      <c r="W7" s="5" t="s">
        <v>14</v>
      </c>
      <c r="X7" s="5"/>
      <c r="Y7" s="5"/>
      <c r="Z7" s="5"/>
      <c r="AA7" s="5"/>
      <c r="AB7" s="5"/>
      <c r="AC7" s="5"/>
      <c r="AD7" s="5" t="s">
        <v>6</v>
      </c>
      <c r="AE7" s="5"/>
      <c r="AF7" s="5"/>
      <c r="AG7" s="5"/>
      <c r="AH7" s="5"/>
      <c r="AI7" s="5"/>
      <c r="AJ7" s="5"/>
      <c r="AK7" s="3"/>
      <c r="AL7" s="5" t="s">
        <v>1</v>
      </c>
      <c r="AM7" s="5"/>
      <c r="AN7" s="5"/>
      <c r="AO7" s="5"/>
      <c r="AP7" s="5"/>
      <c r="AQ7" s="5"/>
      <c r="AR7" s="5"/>
      <c r="AS7" s="5"/>
      <c r="AT7" s="5" t="s">
        <v>7</v>
      </c>
      <c r="AU7" s="5"/>
      <c r="AV7" s="5"/>
      <c r="AW7" s="5"/>
      <c r="AX7" s="5"/>
      <c r="AY7" s="5"/>
      <c r="AZ7" s="5"/>
      <c r="BA7" s="5"/>
      <c r="BB7" s="5" t="s">
        <v>16</v>
      </c>
      <c r="BC7" s="5"/>
      <c r="BD7" s="5"/>
      <c r="BE7" s="5"/>
      <c r="BF7" s="5"/>
      <c r="BG7" s="5"/>
      <c r="BH7" s="5"/>
      <c r="BI7" s="5"/>
      <c r="BJ7" s="3"/>
      <c r="BK7" s="3"/>
      <c r="BL7" s="26" t="s">
        <v>18</v>
      </c>
      <c r="BM7" s="36"/>
      <c r="BN7" s="36"/>
      <c r="BO7" s="36"/>
      <c r="BP7" s="36"/>
      <c r="BQ7" s="36"/>
      <c r="BR7" s="36"/>
      <c r="BS7" s="36"/>
      <c r="BT7" s="36"/>
      <c r="BU7" s="36"/>
      <c r="BV7" s="36"/>
      <c r="BW7" s="36"/>
      <c r="BX7" s="36"/>
      <c r="BY7" s="47"/>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D2</v>
      </c>
      <c r="X8" s="6"/>
      <c r="Y8" s="6"/>
      <c r="Z8" s="6"/>
      <c r="AA8" s="6"/>
      <c r="AB8" s="6"/>
      <c r="AC8" s="6"/>
      <c r="AD8" s="20" t="str">
        <f>データ!$M$6</f>
        <v>非設置</v>
      </c>
      <c r="AE8" s="20"/>
      <c r="AF8" s="20"/>
      <c r="AG8" s="20"/>
      <c r="AH8" s="20"/>
      <c r="AI8" s="20"/>
      <c r="AJ8" s="20"/>
      <c r="AK8" s="3"/>
      <c r="AL8" s="21">
        <f>データ!S6</f>
        <v>5358</v>
      </c>
      <c r="AM8" s="21"/>
      <c r="AN8" s="21"/>
      <c r="AO8" s="21"/>
      <c r="AP8" s="21"/>
      <c r="AQ8" s="21"/>
      <c r="AR8" s="21"/>
      <c r="AS8" s="21"/>
      <c r="AT8" s="7">
        <f>データ!T6</f>
        <v>230.3</v>
      </c>
      <c r="AU8" s="7"/>
      <c r="AV8" s="7"/>
      <c r="AW8" s="7"/>
      <c r="AX8" s="7"/>
      <c r="AY8" s="7"/>
      <c r="AZ8" s="7"/>
      <c r="BA8" s="7"/>
      <c r="BB8" s="7">
        <f>データ!U6</f>
        <v>23.27</v>
      </c>
      <c r="BC8" s="7"/>
      <c r="BD8" s="7"/>
      <c r="BE8" s="7"/>
      <c r="BF8" s="7"/>
      <c r="BG8" s="7"/>
      <c r="BH8" s="7"/>
      <c r="BI8" s="7"/>
      <c r="BJ8" s="3"/>
      <c r="BK8" s="3"/>
      <c r="BL8" s="27" t="s">
        <v>13</v>
      </c>
      <c r="BM8" s="37"/>
      <c r="BN8" s="44" t="s">
        <v>20</v>
      </c>
      <c r="BO8" s="44"/>
      <c r="BP8" s="44"/>
      <c r="BQ8" s="44"/>
      <c r="BR8" s="44"/>
      <c r="BS8" s="44"/>
      <c r="BT8" s="44"/>
      <c r="BU8" s="44"/>
      <c r="BV8" s="44"/>
      <c r="BW8" s="44"/>
      <c r="BX8" s="44"/>
      <c r="BY8" s="48"/>
    </row>
    <row r="9" spans="1:78" ht="18.75" customHeight="1">
      <c r="A9" s="2"/>
      <c r="B9" s="5" t="s">
        <v>21</v>
      </c>
      <c r="C9" s="5"/>
      <c r="D9" s="5"/>
      <c r="E9" s="5"/>
      <c r="F9" s="5"/>
      <c r="G9" s="5"/>
      <c r="H9" s="5"/>
      <c r="I9" s="5" t="s">
        <v>23</v>
      </c>
      <c r="J9" s="5"/>
      <c r="K9" s="5"/>
      <c r="L9" s="5"/>
      <c r="M9" s="5"/>
      <c r="N9" s="5"/>
      <c r="O9" s="5"/>
      <c r="P9" s="5" t="s">
        <v>25</v>
      </c>
      <c r="Q9" s="5"/>
      <c r="R9" s="5"/>
      <c r="S9" s="5"/>
      <c r="T9" s="5"/>
      <c r="U9" s="5"/>
      <c r="V9" s="5"/>
      <c r="W9" s="5" t="s">
        <v>28</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32</v>
      </c>
      <c r="BC9" s="5"/>
      <c r="BD9" s="5"/>
      <c r="BE9" s="5"/>
      <c r="BF9" s="5"/>
      <c r="BG9" s="5"/>
      <c r="BH9" s="5"/>
      <c r="BI9" s="5"/>
      <c r="BJ9" s="3"/>
      <c r="BK9" s="3"/>
      <c r="BL9" s="28" t="s">
        <v>35</v>
      </c>
      <c r="BM9" s="38"/>
      <c r="BN9" s="45" t="s">
        <v>36</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24.11</v>
      </c>
      <c r="Q10" s="7"/>
      <c r="R10" s="7"/>
      <c r="S10" s="7"/>
      <c r="T10" s="7"/>
      <c r="U10" s="7"/>
      <c r="V10" s="7"/>
      <c r="W10" s="7">
        <f>データ!Q6</f>
        <v>89.37</v>
      </c>
      <c r="X10" s="7"/>
      <c r="Y10" s="7"/>
      <c r="Z10" s="7"/>
      <c r="AA10" s="7"/>
      <c r="AB10" s="7"/>
      <c r="AC10" s="7"/>
      <c r="AD10" s="21">
        <f>データ!R6</f>
        <v>2860</v>
      </c>
      <c r="AE10" s="21"/>
      <c r="AF10" s="21"/>
      <c r="AG10" s="21"/>
      <c r="AH10" s="21"/>
      <c r="AI10" s="21"/>
      <c r="AJ10" s="21"/>
      <c r="AK10" s="2"/>
      <c r="AL10" s="21">
        <f>データ!V6</f>
        <v>1268</v>
      </c>
      <c r="AM10" s="21"/>
      <c r="AN10" s="21"/>
      <c r="AO10" s="21"/>
      <c r="AP10" s="21"/>
      <c r="AQ10" s="21"/>
      <c r="AR10" s="21"/>
      <c r="AS10" s="21"/>
      <c r="AT10" s="7">
        <f>データ!W6</f>
        <v>0.84</v>
      </c>
      <c r="AU10" s="7"/>
      <c r="AV10" s="7"/>
      <c r="AW10" s="7"/>
      <c r="AX10" s="7"/>
      <c r="AY10" s="7"/>
      <c r="AZ10" s="7"/>
      <c r="BA10" s="7"/>
      <c r="BB10" s="7">
        <f>データ!X6</f>
        <v>1509.52</v>
      </c>
      <c r="BC10" s="7"/>
      <c r="BD10" s="7"/>
      <c r="BE10" s="7"/>
      <c r="BF10" s="7"/>
      <c r="BG10" s="7"/>
      <c r="BH10" s="7"/>
      <c r="BI10" s="7"/>
      <c r="BJ10" s="2"/>
      <c r="BK10" s="2"/>
      <c r="BL10" s="29" t="s">
        <v>38</v>
      </c>
      <c r="BM10" s="39"/>
      <c r="BN10" s="46" t="s">
        <v>17</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41</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114</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42</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73</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8</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115</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44</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45</v>
      </c>
      <c r="C85" s="12"/>
      <c r="D85" s="12"/>
      <c r="E85" s="12" t="s">
        <v>46</v>
      </c>
      <c r="F85" s="12" t="s">
        <v>48</v>
      </c>
      <c r="G85" s="12" t="s">
        <v>49</v>
      </c>
      <c r="H85" s="12" t="s">
        <v>43</v>
      </c>
      <c r="I85" s="12" t="s">
        <v>9</v>
      </c>
      <c r="J85" s="12" t="s">
        <v>50</v>
      </c>
      <c r="K85" s="12" t="s">
        <v>51</v>
      </c>
      <c r="L85" s="12" t="s">
        <v>33</v>
      </c>
      <c r="M85" s="12" t="s">
        <v>37</v>
      </c>
      <c r="N85" s="12" t="s">
        <v>52</v>
      </c>
      <c r="O85" s="12" t="s">
        <v>53</v>
      </c>
    </row>
    <row r="86" spans="1:78" hidden="1">
      <c r="B86" s="12"/>
      <c r="C86" s="12"/>
      <c r="D86" s="12"/>
      <c r="E86" s="12" t="str">
        <f>データ!AI6</f>
        <v/>
      </c>
      <c r="F86" s="12" t="s">
        <v>40</v>
      </c>
      <c r="G86" s="12" t="s">
        <v>40</v>
      </c>
      <c r="H86" s="12" t="str">
        <f>データ!BP6</f>
        <v>【1,182.11】</v>
      </c>
      <c r="I86" s="12" t="str">
        <f>データ!CA6</f>
        <v>【73.78】</v>
      </c>
      <c r="J86" s="12" t="str">
        <f>データ!CL6</f>
        <v>【220.62】</v>
      </c>
      <c r="K86" s="12" t="str">
        <f>データ!CW6</f>
        <v>【42.22】</v>
      </c>
      <c r="L86" s="12" t="str">
        <f>データ!DH6</f>
        <v>【85.67】</v>
      </c>
      <c r="M86" s="12" t="s">
        <v>40</v>
      </c>
      <c r="N86" s="12" t="s">
        <v>40</v>
      </c>
      <c r="O86" s="12" t="str">
        <f>データ!EO6</f>
        <v>【0.13】</v>
      </c>
    </row>
  </sheetData>
  <sheetProtection algorithmName="SHA-512" hashValue="LjlIVtmty4ETcXVDRXLgMnQZLteYgMHuEEzTrQuUHPqUAiqN8fKqJeCF3V9GezMfTBPduQIsaGi/PvSin7flyw==" saltValue="CRtCakYEu1gfa3sLuF6BJw=="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55</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5">
      <c r="A2" s="56" t="s">
        <v>57</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5">
      <c r="A3" s="56" t="s">
        <v>19</v>
      </c>
      <c r="B3" s="58" t="s">
        <v>34</v>
      </c>
      <c r="C3" s="58" t="s">
        <v>59</v>
      </c>
      <c r="D3" s="58" t="s">
        <v>60</v>
      </c>
      <c r="E3" s="58" t="s">
        <v>5</v>
      </c>
      <c r="F3" s="58" t="s">
        <v>4</v>
      </c>
      <c r="G3" s="58" t="s">
        <v>24</v>
      </c>
      <c r="H3" s="65" t="s">
        <v>56</v>
      </c>
      <c r="I3" s="68"/>
      <c r="J3" s="68"/>
      <c r="K3" s="68"/>
      <c r="L3" s="68"/>
      <c r="M3" s="68"/>
      <c r="N3" s="68"/>
      <c r="O3" s="68"/>
      <c r="P3" s="68"/>
      <c r="Q3" s="68"/>
      <c r="R3" s="68"/>
      <c r="S3" s="68"/>
      <c r="T3" s="68"/>
      <c r="U3" s="68"/>
      <c r="V3" s="68"/>
      <c r="W3" s="68"/>
      <c r="X3" s="73"/>
      <c r="Y3" s="76" t="s">
        <v>54</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8</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c r="A4" s="56" t="s">
        <v>61</v>
      </c>
      <c r="B4" s="59"/>
      <c r="C4" s="59"/>
      <c r="D4" s="59"/>
      <c r="E4" s="59"/>
      <c r="F4" s="59"/>
      <c r="G4" s="59"/>
      <c r="H4" s="66"/>
      <c r="I4" s="69"/>
      <c r="J4" s="69"/>
      <c r="K4" s="69"/>
      <c r="L4" s="69"/>
      <c r="M4" s="69"/>
      <c r="N4" s="69"/>
      <c r="O4" s="69"/>
      <c r="P4" s="69"/>
      <c r="Q4" s="69"/>
      <c r="R4" s="69"/>
      <c r="S4" s="69"/>
      <c r="T4" s="69"/>
      <c r="U4" s="69"/>
      <c r="V4" s="69"/>
      <c r="W4" s="69"/>
      <c r="X4" s="74"/>
      <c r="Y4" s="77" t="s">
        <v>26</v>
      </c>
      <c r="Z4" s="77"/>
      <c r="AA4" s="77"/>
      <c r="AB4" s="77"/>
      <c r="AC4" s="77"/>
      <c r="AD4" s="77"/>
      <c r="AE4" s="77"/>
      <c r="AF4" s="77"/>
      <c r="AG4" s="77"/>
      <c r="AH4" s="77"/>
      <c r="AI4" s="77"/>
      <c r="AJ4" s="77" t="s">
        <v>47</v>
      </c>
      <c r="AK4" s="77"/>
      <c r="AL4" s="77"/>
      <c r="AM4" s="77"/>
      <c r="AN4" s="77"/>
      <c r="AO4" s="77"/>
      <c r="AP4" s="77"/>
      <c r="AQ4" s="77"/>
      <c r="AR4" s="77"/>
      <c r="AS4" s="77"/>
      <c r="AT4" s="77"/>
      <c r="AU4" s="77" t="s">
        <v>29</v>
      </c>
      <c r="AV4" s="77"/>
      <c r="AW4" s="77"/>
      <c r="AX4" s="77"/>
      <c r="AY4" s="77"/>
      <c r="AZ4" s="77"/>
      <c r="BA4" s="77"/>
      <c r="BB4" s="77"/>
      <c r="BC4" s="77"/>
      <c r="BD4" s="77"/>
      <c r="BE4" s="77"/>
      <c r="BF4" s="77" t="s">
        <v>62</v>
      </c>
      <c r="BG4" s="77"/>
      <c r="BH4" s="77"/>
      <c r="BI4" s="77"/>
      <c r="BJ4" s="77"/>
      <c r="BK4" s="77"/>
      <c r="BL4" s="77"/>
      <c r="BM4" s="77"/>
      <c r="BN4" s="77"/>
      <c r="BO4" s="77"/>
      <c r="BP4" s="77"/>
      <c r="BQ4" s="77" t="s">
        <v>15</v>
      </c>
      <c r="BR4" s="77"/>
      <c r="BS4" s="77"/>
      <c r="BT4" s="77"/>
      <c r="BU4" s="77"/>
      <c r="BV4" s="77"/>
      <c r="BW4" s="77"/>
      <c r="BX4" s="77"/>
      <c r="BY4" s="77"/>
      <c r="BZ4" s="77"/>
      <c r="CA4" s="77"/>
      <c r="CB4" s="77" t="s">
        <v>63</v>
      </c>
      <c r="CC4" s="77"/>
      <c r="CD4" s="77"/>
      <c r="CE4" s="77"/>
      <c r="CF4" s="77"/>
      <c r="CG4" s="77"/>
      <c r="CH4" s="77"/>
      <c r="CI4" s="77"/>
      <c r="CJ4" s="77"/>
      <c r="CK4" s="77"/>
      <c r="CL4" s="77"/>
      <c r="CM4" s="77" t="s">
        <v>64</v>
      </c>
      <c r="CN4" s="77"/>
      <c r="CO4" s="77"/>
      <c r="CP4" s="77"/>
      <c r="CQ4" s="77"/>
      <c r="CR4" s="77"/>
      <c r="CS4" s="77"/>
      <c r="CT4" s="77"/>
      <c r="CU4" s="77"/>
      <c r="CV4" s="77"/>
      <c r="CW4" s="77"/>
      <c r="CX4" s="77" t="s">
        <v>66</v>
      </c>
      <c r="CY4" s="77"/>
      <c r="CZ4" s="77"/>
      <c r="DA4" s="77"/>
      <c r="DB4" s="77"/>
      <c r="DC4" s="77"/>
      <c r="DD4" s="77"/>
      <c r="DE4" s="77"/>
      <c r="DF4" s="77"/>
      <c r="DG4" s="77"/>
      <c r="DH4" s="77"/>
      <c r="DI4" s="77" t="s">
        <v>67</v>
      </c>
      <c r="DJ4" s="77"/>
      <c r="DK4" s="77"/>
      <c r="DL4" s="77"/>
      <c r="DM4" s="77"/>
      <c r="DN4" s="77"/>
      <c r="DO4" s="77"/>
      <c r="DP4" s="77"/>
      <c r="DQ4" s="77"/>
      <c r="DR4" s="77"/>
      <c r="DS4" s="77"/>
      <c r="DT4" s="77" t="s">
        <v>68</v>
      </c>
      <c r="DU4" s="77"/>
      <c r="DV4" s="77"/>
      <c r="DW4" s="77"/>
      <c r="DX4" s="77"/>
      <c r="DY4" s="77"/>
      <c r="DZ4" s="77"/>
      <c r="EA4" s="77"/>
      <c r="EB4" s="77"/>
      <c r="EC4" s="77"/>
      <c r="ED4" s="77"/>
      <c r="EE4" s="77" t="s">
        <v>69</v>
      </c>
      <c r="EF4" s="77"/>
      <c r="EG4" s="77"/>
      <c r="EH4" s="77"/>
      <c r="EI4" s="77"/>
      <c r="EJ4" s="77"/>
      <c r="EK4" s="77"/>
      <c r="EL4" s="77"/>
      <c r="EM4" s="77"/>
      <c r="EN4" s="77"/>
      <c r="EO4" s="77"/>
    </row>
    <row r="5" spans="1:145">
      <c r="A5" s="56" t="s">
        <v>70</v>
      </c>
      <c r="B5" s="60"/>
      <c r="C5" s="60"/>
      <c r="D5" s="60"/>
      <c r="E5" s="60"/>
      <c r="F5" s="60"/>
      <c r="G5" s="60"/>
      <c r="H5" s="67" t="s">
        <v>58</v>
      </c>
      <c r="I5" s="67" t="s">
        <v>71</v>
      </c>
      <c r="J5" s="67" t="s">
        <v>72</v>
      </c>
      <c r="K5" s="67" t="s">
        <v>74</v>
      </c>
      <c r="L5" s="67" t="s">
        <v>75</v>
      </c>
      <c r="M5" s="67" t="s">
        <v>6</v>
      </c>
      <c r="N5" s="67" t="s">
        <v>76</v>
      </c>
      <c r="O5" s="67" t="s">
        <v>77</v>
      </c>
      <c r="P5" s="67" t="s">
        <v>78</v>
      </c>
      <c r="Q5" s="67" t="s">
        <v>79</v>
      </c>
      <c r="R5" s="67" t="s">
        <v>80</v>
      </c>
      <c r="S5" s="67" t="s">
        <v>81</v>
      </c>
      <c r="T5" s="67" t="s">
        <v>82</v>
      </c>
      <c r="U5" s="67" t="s">
        <v>65</v>
      </c>
      <c r="V5" s="67" t="s">
        <v>83</v>
      </c>
      <c r="W5" s="67" t="s">
        <v>84</v>
      </c>
      <c r="X5" s="67" t="s">
        <v>85</v>
      </c>
      <c r="Y5" s="67" t="s">
        <v>86</v>
      </c>
      <c r="Z5" s="67" t="s">
        <v>87</v>
      </c>
      <c r="AA5" s="67" t="s">
        <v>88</v>
      </c>
      <c r="AB5" s="67" t="s">
        <v>89</v>
      </c>
      <c r="AC5" s="67" t="s">
        <v>90</v>
      </c>
      <c r="AD5" s="67" t="s">
        <v>91</v>
      </c>
      <c r="AE5" s="67" t="s">
        <v>93</v>
      </c>
      <c r="AF5" s="67" t="s">
        <v>94</v>
      </c>
      <c r="AG5" s="67" t="s">
        <v>95</v>
      </c>
      <c r="AH5" s="67" t="s">
        <v>96</v>
      </c>
      <c r="AI5" s="67" t="s">
        <v>45</v>
      </c>
      <c r="AJ5" s="67" t="s">
        <v>86</v>
      </c>
      <c r="AK5" s="67" t="s">
        <v>87</v>
      </c>
      <c r="AL5" s="67" t="s">
        <v>88</v>
      </c>
      <c r="AM5" s="67" t="s">
        <v>89</v>
      </c>
      <c r="AN5" s="67" t="s">
        <v>90</v>
      </c>
      <c r="AO5" s="67" t="s">
        <v>91</v>
      </c>
      <c r="AP5" s="67" t="s">
        <v>93</v>
      </c>
      <c r="AQ5" s="67" t="s">
        <v>94</v>
      </c>
      <c r="AR5" s="67" t="s">
        <v>95</v>
      </c>
      <c r="AS5" s="67" t="s">
        <v>96</v>
      </c>
      <c r="AT5" s="67" t="s">
        <v>92</v>
      </c>
      <c r="AU5" s="67" t="s">
        <v>86</v>
      </c>
      <c r="AV5" s="67" t="s">
        <v>87</v>
      </c>
      <c r="AW5" s="67" t="s">
        <v>88</v>
      </c>
      <c r="AX5" s="67" t="s">
        <v>89</v>
      </c>
      <c r="AY5" s="67" t="s">
        <v>90</v>
      </c>
      <c r="AZ5" s="67" t="s">
        <v>91</v>
      </c>
      <c r="BA5" s="67" t="s">
        <v>93</v>
      </c>
      <c r="BB5" s="67" t="s">
        <v>94</v>
      </c>
      <c r="BC5" s="67" t="s">
        <v>95</v>
      </c>
      <c r="BD5" s="67" t="s">
        <v>96</v>
      </c>
      <c r="BE5" s="67" t="s">
        <v>92</v>
      </c>
      <c r="BF5" s="67" t="s">
        <v>86</v>
      </c>
      <c r="BG5" s="67" t="s">
        <v>87</v>
      </c>
      <c r="BH5" s="67" t="s">
        <v>88</v>
      </c>
      <c r="BI5" s="67" t="s">
        <v>89</v>
      </c>
      <c r="BJ5" s="67" t="s">
        <v>90</v>
      </c>
      <c r="BK5" s="67" t="s">
        <v>91</v>
      </c>
      <c r="BL5" s="67" t="s">
        <v>93</v>
      </c>
      <c r="BM5" s="67" t="s">
        <v>94</v>
      </c>
      <c r="BN5" s="67" t="s">
        <v>95</v>
      </c>
      <c r="BO5" s="67" t="s">
        <v>96</v>
      </c>
      <c r="BP5" s="67" t="s">
        <v>92</v>
      </c>
      <c r="BQ5" s="67" t="s">
        <v>86</v>
      </c>
      <c r="BR5" s="67" t="s">
        <v>87</v>
      </c>
      <c r="BS5" s="67" t="s">
        <v>88</v>
      </c>
      <c r="BT5" s="67" t="s">
        <v>89</v>
      </c>
      <c r="BU5" s="67" t="s">
        <v>90</v>
      </c>
      <c r="BV5" s="67" t="s">
        <v>91</v>
      </c>
      <c r="BW5" s="67" t="s">
        <v>93</v>
      </c>
      <c r="BX5" s="67" t="s">
        <v>94</v>
      </c>
      <c r="BY5" s="67" t="s">
        <v>95</v>
      </c>
      <c r="BZ5" s="67" t="s">
        <v>96</v>
      </c>
      <c r="CA5" s="67" t="s">
        <v>92</v>
      </c>
      <c r="CB5" s="67" t="s">
        <v>86</v>
      </c>
      <c r="CC5" s="67" t="s">
        <v>87</v>
      </c>
      <c r="CD5" s="67" t="s">
        <v>88</v>
      </c>
      <c r="CE5" s="67" t="s">
        <v>89</v>
      </c>
      <c r="CF5" s="67" t="s">
        <v>90</v>
      </c>
      <c r="CG5" s="67" t="s">
        <v>91</v>
      </c>
      <c r="CH5" s="67" t="s">
        <v>93</v>
      </c>
      <c r="CI5" s="67" t="s">
        <v>94</v>
      </c>
      <c r="CJ5" s="67" t="s">
        <v>95</v>
      </c>
      <c r="CK5" s="67" t="s">
        <v>96</v>
      </c>
      <c r="CL5" s="67" t="s">
        <v>92</v>
      </c>
      <c r="CM5" s="67" t="s">
        <v>86</v>
      </c>
      <c r="CN5" s="67" t="s">
        <v>87</v>
      </c>
      <c r="CO5" s="67" t="s">
        <v>88</v>
      </c>
      <c r="CP5" s="67" t="s">
        <v>89</v>
      </c>
      <c r="CQ5" s="67" t="s">
        <v>90</v>
      </c>
      <c r="CR5" s="67" t="s">
        <v>91</v>
      </c>
      <c r="CS5" s="67" t="s">
        <v>93</v>
      </c>
      <c r="CT5" s="67" t="s">
        <v>94</v>
      </c>
      <c r="CU5" s="67" t="s">
        <v>95</v>
      </c>
      <c r="CV5" s="67" t="s">
        <v>96</v>
      </c>
      <c r="CW5" s="67" t="s">
        <v>92</v>
      </c>
      <c r="CX5" s="67" t="s">
        <v>86</v>
      </c>
      <c r="CY5" s="67" t="s">
        <v>87</v>
      </c>
      <c r="CZ5" s="67" t="s">
        <v>88</v>
      </c>
      <c r="DA5" s="67" t="s">
        <v>89</v>
      </c>
      <c r="DB5" s="67" t="s">
        <v>90</v>
      </c>
      <c r="DC5" s="67" t="s">
        <v>91</v>
      </c>
      <c r="DD5" s="67" t="s">
        <v>93</v>
      </c>
      <c r="DE5" s="67" t="s">
        <v>94</v>
      </c>
      <c r="DF5" s="67" t="s">
        <v>95</v>
      </c>
      <c r="DG5" s="67" t="s">
        <v>96</v>
      </c>
      <c r="DH5" s="67" t="s">
        <v>92</v>
      </c>
      <c r="DI5" s="67" t="s">
        <v>86</v>
      </c>
      <c r="DJ5" s="67" t="s">
        <v>87</v>
      </c>
      <c r="DK5" s="67" t="s">
        <v>88</v>
      </c>
      <c r="DL5" s="67" t="s">
        <v>89</v>
      </c>
      <c r="DM5" s="67" t="s">
        <v>90</v>
      </c>
      <c r="DN5" s="67" t="s">
        <v>91</v>
      </c>
      <c r="DO5" s="67" t="s">
        <v>93</v>
      </c>
      <c r="DP5" s="67" t="s">
        <v>94</v>
      </c>
      <c r="DQ5" s="67" t="s">
        <v>95</v>
      </c>
      <c r="DR5" s="67" t="s">
        <v>96</v>
      </c>
      <c r="DS5" s="67" t="s">
        <v>92</v>
      </c>
      <c r="DT5" s="67" t="s">
        <v>86</v>
      </c>
      <c r="DU5" s="67" t="s">
        <v>87</v>
      </c>
      <c r="DV5" s="67" t="s">
        <v>88</v>
      </c>
      <c r="DW5" s="67" t="s">
        <v>89</v>
      </c>
      <c r="DX5" s="67" t="s">
        <v>90</v>
      </c>
      <c r="DY5" s="67" t="s">
        <v>91</v>
      </c>
      <c r="DZ5" s="67" t="s">
        <v>93</v>
      </c>
      <c r="EA5" s="67" t="s">
        <v>94</v>
      </c>
      <c r="EB5" s="67" t="s">
        <v>95</v>
      </c>
      <c r="EC5" s="67" t="s">
        <v>96</v>
      </c>
      <c r="ED5" s="67" t="s">
        <v>92</v>
      </c>
      <c r="EE5" s="67" t="s">
        <v>86</v>
      </c>
      <c r="EF5" s="67" t="s">
        <v>87</v>
      </c>
      <c r="EG5" s="67" t="s">
        <v>88</v>
      </c>
      <c r="EH5" s="67" t="s">
        <v>89</v>
      </c>
      <c r="EI5" s="67" t="s">
        <v>90</v>
      </c>
      <c r="EJ5" s="67" t="s">
        <v>91</v>
      </c>
      <c r="EK5" s="67" t="s">
        <v>93</v>
      </c>
      <c r="EL5" s="67" t="s">
        <v>94</v>
      </c>
      <c r="EM5" s="67" t="s">
        <v>95</v>
      </c>
      <c r="EN5" s="67" t="s">
        <v>96</v>
      </c>
      <c r="EO5" s="67" t="s">
        <v>92</v>
      </c>
    </row>
    <row r="6" spans="1:145" s="55" customFormat="1">
      <c r="A6" s="56" t="s">
        <v>97</v>
      </c>
      <c r="B6" s="61">
        <f t="shared" ref="B6:X6" si="1">B7</f>
        <v>2022</v>
      </c>
      <c r="C6" s="61">
        <f t="shared" si="1"/>
        <v>23078</v>
      </c>
      <c r="D6" s="61">
        <f t="shared" si="1"/>
        <v>47</v>
      </c>
      <c r="E6" s="61">
        <f t="shared" si="1"/>
        <v>17</v>
      </c>
      <c r="F6" s="61">
        <f t="shared" si="1"/>
        <v>4</v>
      </c>
      <c r="G6" s="61">
        <f t="shared" si="1"/>
        <v>0</v>
      </c>
      <c r="H6" s="61" t="str">
        <f t="shared" si="1"/>
        <v>青森県　外ヶ浜町</v>
      </c>
      <c r="I6" s="61" t="str">
        <f t="shared" si="1"/>
        <v>法非適用</v>
      </c>
      <c r="J6" s="61" t="str">
        <f t="shared" si="1"/>
        <v>下水道事業</v>
      </c>
      <c r="K6" s="61" t="str">
        <f t="shared" si="1"/>
        <v>特定環境保全公共下水道</v>
      </c>
      <c r="L6" s="61" t="str">
        <f t="shared" si="1"/>
        <v>D2</v>
      </c>
      <c r="M6" s="61" t="str">
        <f t="shared" si="1"/>
        <v>非設置</v>
      </c>
      <c r="N6" s="70" t="str">
        <f t="shared" si="1"/>
        <v>-</v>
      </c>
      <c r="O6" s="70" t="str">
        <f t="shared" si="1"/>
        <v>該当数値なし</v>
      </c>
      <c r="P6" s="70">
        <f t="shared" si="1"/>
        <v>24.11</v>
      </c>
      <c r="Q6" s="70">
        <f t="shared" si="1"/>
        <v>89.37</v>
      </c>
      <c r="R6" s="70">
        <f t="shared" si="1"/>
        <v>2860</v>
      </c>
      <c r="S6" s="70">
        <f t="shared" si="1"/>
        <v>5358</v>
      </c>
      <c r="T6" s="70">
        <f t="shared" si="1"/>
        <v>230.3</v>
      </c>
      <c r="U6" s="70">
        <f t="shared" si="1"/>
        <v>23.27</v>
      </c>
      <c r="V6" s="70">
        <f t="shared" si="1"/>
        <v>1268</v>
      </c>
      <c r="W6" s="70">
        <f t="shared" si="1"/>
        <v>0.84</v>
      </c>
      <c r="X6" s="70">
        <f t="shared" si="1"/>
        <v>1509.52</v>
      </c>
      <c r="Y6" s="78">
        <f t="shared" ref="Y6:AH6" si="2">IF(Y7="",NA(),Y7)</f>
        <v>89.61</v>
      </c>
      <c r="Z6" s="78">
        <f t="shared" si="2"/>
        <v>87.84</v>
      </c>
      <c r="AA6" s="78">
        <f t="shared" si="2"/>
        <v>88.27</v>
      </c>
      <c r="AB6" s="78">
        <f t="shared" si="2"/>
        <v>84.71</v>
      </c>
      <c r="AC6" s="78">
        <f t="shared" si="2"/>
        <v>81.91</v>
      </c>
      <c r="AD6" s="70" t="e">
        <f t="shared" si="2"/>
        <v>#N/A</v>
      </c>
      <c r="AE6" s="70" t="e">
        <f t="shared" si="2"/>
        <v>#N/A</v>
      </c>
      <c r="AF6" s="70" t="e">
        <f t="shared" si="2"/>
        <v>#N/A</v>
      </c>
      <c r="AG6" s="70" t="e">
        <f t="shared" si="2"/>
        <v>#N/A</v>
      </c>
      <c r="AH6" s="70" t="e">
        <f t="shared" si="2"/>
        <v>#N/A</v>
      </c>
      <c r="AI6" s="70" t="str">
        <f>IF(AI7="","",IF(AI7="-","【-】","【"&amp;SUBSTITUTE(TEXT(AI7,"#,##0.00"),"-","△")&amp;"】"))</f>
        <v/>
      </c>
      <c r="AJ6" s="70" t="e">
        <f t="shared" ref="AJ6:AS6" si="3">IF(AJ7="",NA(),AJ7)</f>
        <v>#N/A</v>
      </c>
      <c r="AK6" s="70" t="e">
        <f t="shared" si="3"/>
        <v>#N/A</v>
      </c>
      <c r="AL6" s="70" t="e">
        <f t="shared" si="3"/>
        <v>#N/A</v>
      </c>
      <c r="AM6" s="70" t="e">
        <f t="shared" si="3"/>
        <v>#N/A</v>
      </c>
      <c r="AN6" s="70" t="e">
        <f t="shared" si="3"/>
        <v>#N/A</v>
      </c>
      <c r="AO6" s="70" t="e">
        <f t="shared" si="3"/>
        <v>#N/A</v>
      </c>
      <c r="AP6" s="70" t="e">
        <f t="shared" si="3"/>
        <v>#N/A</v>
      </c>
      <c r="AQ6" s="70" t="e">
        <f t="shared" si="3"/>
        <v>#N/A</v>
      </c>
      <c r="AR6" s="70" t="e">
        <f t="shared" si="3"/>
        <v>#N/A</v>
      </c>
      <c r="AS6" s="70" t="e">
        <f t="shared" si="3"/>
        <v>#N/A</v>
      </c>
      <c r="AT6" s="70" t="str">
        <f>IF(AT7="","",IF(AT7="-","【-】","【"&amp;SUBSTITUTE(TEXT(AT7,"#,##0.00"),"-","△")&amp;"】"))</f>
        <v/>
      </c>
      <c r="AU6" s="70" t="e">
        <f t="shared" ref="AU6:BD6" si="4">IF(AU7="",NA(),AU7)</f>
        <v>#N/A</v>
      </c>
      <c r="AV6" s="70" t="e">
        <f t="shared" si="4"/>
        <v>#N/A</v>
      </c>
      <c r="AW6" s="70" t="e">
        <f t="shared" si="4"/>
        <v>#N/A</v>
      </c>
      <c r="AX6" s="70" t="e">
        <f t="shared" si="4"/>
        <v>#N/A</v>
      </c>
      <c r="AY6" s="70" t="e">
        <f t="shared" si="4"/>
        <v>#N/A</v>
      </c>
      <c r="AZ6" s="70" t="e">
        <f t="shared" si="4"/>
        <v>#N/A</v>
      </c>
      <c r="BA6" s="70" t="e">
        <f t="shared" si="4"/>
        <v>#N/A</v>
      </c>
      <c r="BB6" s="70" t="e">
        <f t="shared" si="4"/>
        <v>#N/A</v>
      </c>
      <c r="BC6" s="70" t="e">
        <f t="shared" si="4"/>
        <v>#N/A</v>
      </c>
      <c r="BD6" s="70" t="e">
        <f t="shared" si="4"/>
        <v>#N/A</v>
      </c>
      <c r="BE6" s="70" t="str">
        <f>IF(BE7="","",IF(BE7="-","【-】","【"&amp;SUBSTITUTE(TEXT(BE7,"#,##0.00"),"-","△")&amp;"】"))</f>
        <v/>
      </c>
      <c r="BF6" s="78">
        <f t="shared" ref="BF6:BO6" si="5">IF(BF7="",NA(),BF7)</f>
        <v>8661.26</v>
      </c>
      <c r="BG6" s="78">
        <f t="shared" si="5"/>
        <v>8412.35</v>
      </c>
      <c r="BH6" s="78">
        <f t="shared" si="5"/>
        <v>7776.23</v>
      </c>
      <c r="BI6" s="78">
        <f t="shared" si="5"/>
        <v>6814.95</v>
      </c>
      <c r="BJ6" s="78">
        <f t="shared" si="5"/>
        <v>7629.62</v>
      </c>
      <c r="BK6" s="78">
        <f t="shared" si="5"/>
        <v>1269.1500000000001</v>
      </c>
      <c r="BL6" s="78">
        <f t="shared" si="5"/>
        <v>1087.96</v>
      </c>
      <c r="BM6" s="78">
        <f t="shared" si="5"/>
        <v>1258.43</v>
      </c>
      <c r="BN6" s="78">
        <f t="shared" si="5"/>
        <v>1163.75</v>
      </c>
      <c r="BO6" s="78">
        <f t="shared" si="5"/>
        <v>1195.47</v>
      </c>
      <c r="BP6" s="70" t="str">
        <f>IF(BP7="","",IF(BP7="-","【-】","【"&amp;SUBSTITUTE(TEXT(BP7,"#,##0.00"),"-","△")&amp;"】"))</f>
        <v>【1,182.11】</v>
      </c>
      <c r="BQ6" s="78">
        <f t="shared" ref="BQ6:BZ6" si="6">IF(BQ7="",NA(),BQ7)</f>
        <v>46.79</v>
      </c>
      <c r="BR6" s="78">
        <f t="shared" si="6"/>
        <v>60.23</v>
      </c>
      <c r="BS6" s="78">
        <f t="shared" si="6"/>
        <v>62</v>
      </c>
      <c r="BT6" s="78">
        <f t="shared" si="6"/>
        <v>60.88</v>
      </c>
      <c r="BU6" s="78">
        <f t="shared" si="6"/>
        <v>52.41</v>
      </c>
      <c r="BV6" s="78">
        <f t="shared" si="6"/>
        <v>63.97</v>
      </c>
      <c r="BW6" s="78">
        <f t="shared" si="6"/>
        <v>59.67</v>
      </c>
      <c r="BX6" s="78">
        <f t="shared" si="6"/>
        <v>73.36</v>
      </c>
      <c r="BY6" s="78">
        <f t="shared" si="6"/>
        <v>72.599999999999994</v>
      </c>
      <c r="BZ6" s="78">
        <f t="shared" si="6"/>
        <v>69.430000000000007</v>
      </c>
      <c r="CA6" s="70" t="str">
        <f>IF(CA7="","",IF(CA7="-","【-】","【"&amp;SUBSTITUTE(TEXT(CA7,"#,##0.00"),"-","△")&amp;"】"))</f>
        <v>【73.78】</v>
      </c>
      <c r="CB6" s="78">
        <f t="shared" ref="CB6:CK6" si="7">IF(CB7="",NA(),CB7)</f>
        <v>341.47</v>
      </c>
      <c r="CC6" s="78">
        <f t="shared" si="7"/>
        <v>264.7</v>
      </c>
      <c r="CD6" s="78">
        <f t="shared" si="7"/>
        <v>258.56</v>
      </c>
      <c r="CE6" s="78">
        <f t="shared" si="7"/>
        <v>266.27</v>
      </c>
      <c r="CF6" s="78">
        <f t="shared" si="7"/>
        <v>293.22000000000003</v>
      </c>
      <c r="CG6" s="78">
        <f t="shared" si="7"/>
        <v>256.82</v>
      </c>
      <c r="CH6" s="78">
        <f t="shared" si="7"/>
        <v>270.60000000000002</v>
      </c>
      <c r="CI6" s="78">
        <f t="shared" si="7"/>
        <v>224.88</v>
      </c>
      <c r="CJ6" s="78">
        <f t="shared" si="7"/>
        <v>228.64</v>
      </c>
      <c r="CK6" s="78">
        <f t="shared" si="7"/>
        <v>239.46</v>
      </c>
      <c r="CL6" s="70" t="str">
        <f>IF(CL7="","",IF(CL7="-","【-】","【"&amp;SUBSTITUTE(TEXT(CL7,"#,##0.00"),"-","△")&amp;"】"))</f>
        <v>【220.62】</v>
      </c>
      <c r="CM6" s="78">
        <f t="shared" ref="CM6:CV6" si="8">IF(CM7="",NA(),CM7)</f>
        <v>12.32</v>
      </c>
      <c r="CN6" s="78">
        <f t="shared" si="8"/>
        <v>9</v>
      </c>
      <c r="CO6" s="78">
        <f t="shared" si="8"/>
        <v>9.6300000000000008</v>
      </c>
      <c r="CP6" s="78">
        <f t="shared" si="8"/>
        <v>9.5299999999999994</v>
      </c>
      <c r="CQ6" s="78">
        <f t="shared" si="8"/>
        <v>8.9499999999999993</v>
      </c>
      <c r="CR6" s="78">
        <f t="shared" si="8"/>
        <v>37.46</v>
      </c>
      <c r="CS6" s="78">
        <f t="shared" si="8"/>
        <v>37.65</v>
      </c>
      <c r="CT6" s="78">
        <f t="shared" si="8"/>
        <v>42.4</v>
      </c>
      <c r="CU6" s="78">
        <f t="shared" si="8"/>
        <v>42.28</v>
      </c>
      <c r="CV6" s="78">
        <f t="shared" si="8"/>
        <v>41.06</v>
      </c>
      <c r="CW6" s="70" t="str">
        <f>IF(CW7="","",IF(CW7="-","【-】","【"&amp;SUBSTITUTE(TEXT(CW7,"#,##0.00"),"-","△")&amp;"】"))</f>
        <v>【42.22】</v>
      </c>
      <c r="CX6" s="78">
        <f t="shared" ref="CX6:DG6" si="9">IF(CX7="",NA(),CX7)</f>
        <v>36</v>
      </c>
      <c r="CY6" s="78">
        <f t="shared" si="9"/>
        <v>34.619999999999997</v>
      </c>
      <c r="CZ6" s="78">
        <f t="shared" si="9"/>
        <v>40.15</v>
      </c>
      <c r="DA6" s="78">
        <f t="shared" si="9"/>
        <v>39.53</v>
      </c>
      <c r="DB6" s="78">
        <f t="shared" si="9"/>
        <v>41.17</v>
      </c>
      <c r="DC6" s="78">
        <f t="shared" si="9"/>
        <v>67.459999999999994</v>
      </c>
      <c r="DD6" s="78">
        <f t="shared" si="9"/>
        <v>67.37</v>
      </c>
      <c r="DE6" s="78">
        <f t="shared" si="9"/>
        <v>84.19</v>
      </c>
      <c r="DF6" s="78">
        <f t="shared" si="9"/>
        <v>84.34</v>
      </c>
      <c r="DG6" s="78">
        <f t="shared" si="9"/>
        <v>84.34</v>
      </c>
      <c r="DH6" s="70" t="str">
        <f>IF(DH7="","",IF(DH7="-","【-】","【"&amp;SUBSTITUTE(TEXT(DH7,"#,##0.00"),"-","△")&amp;"】"))</f>
        <v>【85.67】</v>
      </c>
      <c r="DI6" s="70" t="e">
        <f t="shared" ref="DI6:DR6" si="10">IF(DI7="",NA(),DI7)</f>
        <v>#N/A</v>
      </c>
      <c r="DJ6" s="70" t="e">
        <f t="shared" si="10"/>
        <v>#N/A</v>
      </c>
      <c r="DK6" s="70" t="e">
        <f t="shared" si="10"/>
        <v>#N/A</v>
      </c>
      <c r="DL6" s="70" t="e">
        <f t="shared" si="10"/>
        <v>#N/A</v>
      </c>
      <c r="DM6" s="70" t="e">
        <f t="shared" si="10"/>
        <v>#N/A</v>
      </c>
      <c r="DN6" s="70" t="e">
        <f t="shared" si="10"/>
        <v>#N/A</v>
      </c>
      <c r="DO6" s="70" t="e">
        <f t="shared" si="10"/>
        <v>#N/A</v>
      </c>
      <c r="DP6" s="70" t="e">
        <f t="shared" si="10"/>
        <v>#N/A</v>
      </c>
      <c r="DQ6" s="70" t="e">
        <f t="shared" si="10"/>
        <v>#N/A</v>
      </c>
      <c r="DR6" s="70" t="e">
        <f t="shared" si="10"/>
        <v>#N/A</v>
      </c>
      <c r="DS6" s="70" t="str">
        <f>IF(DS7="","",IF(DS7="-","【-】","【"&amp;SUBSTITUTE(TEXT(DS7,"#,##0.00"),"-","△")&amp;"】"))</f>
        <v/>
      </c>
      <c r="DT6" s="70" t="e">
        <f t="shared" ref="DT6:EC6" si="11">IF(DT7="",NA(),DT7)</f>
        <v>#N/A</v>
      </c>
      <c r="DU6" s="70" t="e">
        <f t="shared" si="11"/>
        <v>#N/A</v>
      </c>
      <c r="DV6" s="70" t="e">
        <f t="shared" si="11"/>
        <v>#N/A</v>
      </c>
      <c r="DW6" s="70" t="e">
        <f t="shared" si="11"/>
        <v>#N/A</v>
      </c>
      <c r="DX6" s="70" t="e">
        <f t="shared" si="11"/>
        <v>#N/A</v>
      </c>
      <c r="DY6" s="70" t="e">
        <f t="shared" si="11"/>
        <v>#N/A</v>
      </c>
      <c r="DZ6" s="70" t="e">
        <f t="shared" si="11"/>
        <v>#N/A</v>
      </c>
      <c r="EA6" s="70" t="e">
        <f t="shared" si="11"/>
        <v>#N/A</v>
      </c>
      <c r="EB6" s="70" t="e">
        <f t="shared" si="11"/>
        <v>#N/A</v>
      </c>
      <c r="EC6" s="70" t="e">
        <f t="shared" si="11"/>
        <v>#N/A</v>
      </c>
      <c r="ED6" s="70" t="str">
        <f>IF(ED7="","",IF(ED7="-","【-】","【"&amp;SUBSTITUTE(TEXT(ED7,"#,##0.00"),"-","△")&amp;"】"))</f>
        <v/>
      </c>
      <c r="EE6" s="70">
        <f t="shared" ref="EE6:EN6" si="12">IF(EE7="",NA(),EE7)</f>
        <v>0</v>
      </c>
      <c r="EF6" s="70">
        <f t="shared" si="12"/>
        <v>0</v>
      </c>
      <c r="EG6" s="70">
        <f t="shared" si="12"/>
        <v>0</v>
      </c>
      <c r="EH6" s="70">
        <f t="shared" si="12"/>
        <v>0</v>
      </c>
      <c r="EI6" s="70">
        <f t="shared" si="12"/>
        <v>0</v>
      </c>
      <c r="EJ6" s="78">
        <f t="shared" si="12"/>
        <v>9.e-002</v>
      </c>
      <c r="EK6" s="78">
        <f t="shared" si="12"/>
        <v>6.e-002</v>
      </c>
      <c r="EL6" s="78">
        <f t="shared" si="12"/>
        <v>0.39</v>
      </c>
      <c r="EM6" s="78">
        <f t="shared" si="12"/>
        <v>0.1</v>
      </c>
      <c r="EN6" s="78">
        <f t="shared" si="12"/>
        <v>8.e-002</v>
      </c>
      <c r="EO6" s="70" t="str">
        <f>IF(EO7="","",IF(EO7="-","【-】","【"&amp;SUBSTITUTE(TEXT(EO7,"#,##0.00"),"-","△")&amp;"】"))</f>
        <v>【0.13】</v>
      </c>
    </row>
    <row r="7" spans="1:145" s="55" customFormat="1">
      <c r="A7" s="56"/>
      <c r="B7" s="62">
        <v>2022</v>
      </c>
      <c r="C7" s="62">
        <v>23078</v>
      </c>
      <c r="D7" s="62">
        <v>47</v>
      </c>
      <c r="E7" s="62">
        <v>17</v>
      </c>
      <c r="F7" s="62">
        <v>4</v>
      </c>
      <c r="G7" s="62">
        <v>0</v>
      </c>
      <c r="H7" s="62" t="s">
        <v>98</v>
      </c>
      <c r="I7" s="62" t="s">
        <v>99</v>
      </c>
      <c r="J7" s="62" t="s">
        <v>100</v>
      </c>
      <c r="K7" s="62" t="s">
        <v>12</v>
      </c>
      <c r="L7" s="62" t="s">
        <v>101</v>
      </c>
      <c r="M7" s="62" t="s">
        <v>102</v>
      </c>
      <c r="N7" s="71" t="s">
        <v>40</v>
      </c>
      <c r="O7" s="71" t="s">
        <v>103</v>
      </c>
      <c r="P7" s="71">
        <v>24.11</v>
      </c>
      <c r="Q7" s="71">
        <v>89.37</v>
      </c>
      <c r="R7" s="71">
        <v>2860</v>
      </c>
      <c r="S7" s="71">
        <v>5358</v>
      </c>
      <c r="T7" s="71">
        <v>230.3</v>
      </c>
      <c r="U7" s="71">
        <v>23.27</v>
      </c>
      <c r="V7" s="71">
        <v>1268</v>
      </c>
      <c r="W7" s="71">
        <v>0.84</v>
      </c>
      <c r="X7" s="71">
        <v>1509.52</v>
      </c>
      <c r="Y7" s="71">
        <v>89.61</v>
      </c>
      <c r="Z7" s="71">
        <v>87.84</v>
      </c>
      <c r="AA7" s="71">
        <v>88.27</v>
      </c>
      <c r="AB7" s="71">
        <v>84.71</v>
      </c>
      <c r="AC7" s="71">
        <v>81.91</v>
      </c>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v>8661.26</v>
      </c>
      <c r="BG7" s="71">
        <v>8412.35</v>
      </c>
      <c r="BH7" s="71">
        <v>7776.23</v>
      </c>
      <c r="BI7" s="71">
        <v>6814.95</v>
      </c>
      <c r="BJ7" s="71">
        <v>7629.62</v>
      </c>
      <c r="BK7" s="71">
        <v>1269.1500000000001</v>
      </c>
      <c r="BL7" s="71">
        <v>1087.96</v>
      </c>
      <c r="BM7" s="71">
        <v>1258.43</v>
      </c>
      <c r="BN7" s="71">
        <v>1163.75</v>
      </c>
      <c r="BO7" s="71">
        <v>1195.47</v>
      </c>
      <c r="BP7" s="71">
        <v>1182.1099999999999</v>
      </c>
      <c r="BQ7" s="71">
        <v>46.79</v>
      </c>
      <c r="BR7" s="71">
        <v>60.23</v>
      </c>
      <c r="BS7" s="71">
        <v>62</v>
      </c>
      <c r="BT7" s="71">
        <v>60.88</v>
      </c>
      <c r="BU7" s="71">
        <v>52.41</v>
      </c>
      <c r="BV7" s="71">
        <v>63.97</v>
      </c>
      <c r="BW7" s="71">
        <v>59.67</v>
      </c>
      <c r="BX7" s="71">
        <v>73.36</v>
      </c>
      <c r="BY7" s="71">
        <v>72.599999999999994</v>
      </c>
      <c r="BZ7" s="71">
        <v>69.430000000000007</v>
      </c>
      <c r="CA7" s="71">
        <v>73.78</v>
      </c>
      <c r="CB7" s="71">
        <v>341.47</v>
      </c>
      <c r="CC7" s="71">
        <v>264.7</v>
      </c>
      <c r="CD7" s="71">
        <v>258.56</v>
      </c>
      <c r="CE7" s="71">
        <v>266.27</v>
      </c>
      <c r="CF7" s="71">
        <v>293.22000000000003</v>
      </c>
      <c r="CG7" s="71">
        <v>256.82</v>
      </c>
      <c r="CH7" s="71">
        <v>270.60000000000002</v>
      </c>
      <c r="CI7" s="71">
        <v>224.88</v>
      </c>
      <c r="CJ7" s="71">
        <v>228.64</v>
      </c>
      <c r="CK7" s="71">
        <v>239.46</v>
      </c>
      <c r="CL7" s="71">
        <v>220.62</v>
      </c>
      <c r="CM7" s="71">
        <v>12.32</v>
      </c>
      <c r="CN7" s="71">
        <v>9</v>
      </c>
      <c r="CO7" s="71">
        <v>9.6300000000000008</v>
      </c>
      <c r="CP7" s="71">
        <v>9.5299999999999994</v>
      </c>
      <c r="CQ7" s="71">
        <v>8.9499999999999993</v>
      </c>
      <c r="CR7" s="71">
        <v>37.46</v>
      </c>
      <c r="CS7" s="71">
        <v>37.65</v>
      </c>
      <c r="CT7" s="71">
        <v>42.4</v>
      </c>
      <c r="CU7" s="71">
        <v>42.28</v>
      </c>
      <c r="CV7" s="71">
        <v>41.06</v>
      </c>
      <c r="CW7" s="71">
        <v>42.22</v>
      </c>
      <c r="CX7" s="71">
        <v>36</v>
      </c>
      <c r="CY7" s="71">
        <v>34.619999999999997</v>
      </c>
      <c r="CZ7" s="71">
        <v>40.15</v>
      </c>
      <c r="DA7" s="71">
        <v>39.53</v>
      </c>
      <c r="DB7" s="71">
        <v>41.17</v>
      </c>
      <c r="DC7" s="71">
        <v>67.459999999999994</v>
      </c>
      <c r="DD7" s="71">
        <v>67.37</v>
      </c>
      <c r="DE7" s="71">
        <v>84.19</v>
      </c>
      <c r="DF7" s="71">
        <v>84.34</v>
      </c>
      <c r="DG7" s="71">
        <v>84.34</v>
      </c>
      <c r="DH7" s="71">
        <v>85.67</v>
      </c>
      <c r="DI7" s="71"/>
      <c r="DJ7" s="71"/>
      <c r="DK7" s="71"/>
      <c r="DL7" s="71"/>
      <c r="DM7" s="71"/>
      <c r="DN7" s="71"/>
      <c r="DO7" s="71"/>
      <c r="DP7" s="71"/>
      <c r="DQ7" s="71"/>
      <c r="DR7" s="71"/>
      <c r="DS7" s="71"/>
      <c r="DT7" s="71"/>
      <c r="DU7" s="71"/>
      <c r="DV7" s="71"/>
      <c r="DW7" s="71"/>
      <c r="DX7" s="71"/>
      <c r="DY7" s="71"/>
      <c r="DZ7" s="71"/>
      <c r="EA7" s="71"/>
      <c r="EB7" s="71"/>
      <c r="EC7" s="71"/>
      <c r="ED7" s="71"/>
      <c r="EE7" s="71">
        <v>0</v>
      </c>
      <c r="EF7" s="71">
        <v>0</v>
      </c>
      <c r="EG7" s="71">
        <v>0</v>
      </c>
      <c r="EH7" s="71">
        <v>0</v>
      </c>
      <c r="EI7" s="71">
        <v>0</v>
      </c>
      <c r="EJ7" s="71">
        <v>9.e-002</v>
      </c>
      <c r="EK7" s="71">
        <v>6.e-002</v>
      </c>
      <c r="EL7" s="71">
        <v>0.39</v>
      </c>
      <c r="EM7" s="71">
        <v>0.1</v>
      </c>
      <c r="EN7" s="71">
        <v>8.e-002</v>
      </c>
      <c r="EO7" s="71">
        <v>0.13</v>
      </c>
    </row>
    <row r="8" spans="1:145">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row>
    <row r="9" spans="1:145">
      <c r="A9" s="57"/>
      <c r="B9" s="57" t="s">
        <v>104</v>
      </c>
      <c r="C9" s="57" t="s">
        <v>105</v>
      </c>
      <c r="D9" s="57" t="s">
        <v>106</v>
      </c>
      <c r="E9" s="57" t="s">
        <v>107</v>
      </c>
      <c r="F9" s="57" t="s">
        <v>108</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5">
      <c r="A10" s="57" t="s">
        <v>34</v>
      </c>
      <c r="B10" s="63">
        <f>DATEVALUE($B7+12-B11&amp;"/1/"&amp;B12)</f>
        <v>47484</v>
      </c>
      <c r="C10" s="64">
        <f>DATEVALUE($B7+12-C11&amp;"/1/"&amp;C12)</f>
        <v>47849</v>
      </c>
      <c r="D10" s="64">
        <f>DATEVALUE($B7+12-D11&amp;"/1/"&amp;D12)</f>
        <v>48215</v>
      </c>
      <c r="E10" s="64">
        <f>DATEVALUE($B7+12-E11&amp;"/1/"&amp;E12)</f>
        <v>48582</v>
      </c>
      <c r="F10" s="64">
        <f>DATEVALUE($B7+12-F11&amp;"/1/"&amp;F12)</f>
        <v>48948</v>
      </c>
    </row>
    <row r="11" spans="1:145">
      <c r="B11">
        <v>4</v>
      </c>
      <c r="C11">
        <v>3</v>
      </c>
      <c r="D11">
        <v>2</v>
      </c>
      <c r="E11">
        <v>1</v>
      </c>
      <c r="F11">
        <v>0</v>
      </c>
      <c r="G11" t="s">
        <v>109</v>
      </c>
    </row>
    <row r="12" spans="1:145">
      <c r="B12">
        <v>1</v>
      </c>
      <c r="C12">
        <v>1</v>
      </c>
      <c r="D12">
        <v>2</v>
      </c>
      <c r="E12">
        <v>3</v>
      </c>
      <c r="F12">
        <v>4</v>
      </c>
      <c r="G12" t="s">
        <v>110</v>
      </c>
    </row>
    <row r="13" spans="1:145">
      <c r="B13" t="s">
        <v>111</v>
      </c>
      <c r="C13" t="s">
        <v>112</v>
      </c>
      <c r="D13" t="s">
        <v>112</v>
      </c>
      <c r="E13" t="s">
        <v>112</v>
      </c>
      <c r="F13" t="s">
        <v>112</v>
      </c>
      <c r="G13" t="s">
        <v>113</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2023-12-12T02:49:12Z</dcterms:created>
  <dcterms:modified xsi:type="dcterms:W3CDTF">2024-03-29T07:06:04Z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3.1.7.0</vt:lpwstr>
      <vt:lpwstr>3.1.9.0</vt:lpwstr>
    </vt:vector>
  </property>
  <property fmtid="{DCFEDD21-7773-49B2-8022-6FC58DB5260B}" pid="3" name="LastSavedVersion">
    <vt:lpwstr>3.1.9.0</vt:lpwstr>
  </property>
  <property fmtid="{DCFEDD21-7773-49B2-8022-6FC58DB5260B}" pid="4" name="LastSavedDate">
    <vt:filetime>2024-03-29T07:06:04Z</vt:filetime>
  </property>
</Properties>
</file>