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x/dIAHY5SiR3byh8NFSCUeDF+F86l/L2B1ad7NVJQrszLqxWiTwwr1ljg4kZDVijqpBJqu+Lmj5TPfmkPPp4A==" workbookSaltValue="Y5O0IdWqdmJebG4BoAXRN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<sst xmlns="http://schemas.openxmlformats.org/spreadsheetml/2006/main" xmlns:r="http://schemas.openxmlformats.org/officeDocument/2006/relationships" count="116" uniqueCount="116">
  <si>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</si>
  <si>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</si>
  <si>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</si>
  <si>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</si>
  <si>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</si>
  <si>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</si>
  <si>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</si>
  <si>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</si>
  <si>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</si>
  <si>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</si>
  <si>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</si>
  <si>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</si>
  <si>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</si>
  <si>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</si>
  <si>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</si>
  <si>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</si>
  <si>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</si>
  <si>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</si>
  <si>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</si>
  <si>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</si>
  <si>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</si>
  <si>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</si>
  <si>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</si>
  <si>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</si>
  <si>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</si>
  <si>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</si>
  <si>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</si>
  <si>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</si>
  <si>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</si>
  <si>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</si>
  <si>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</si>
  <si>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</si>
  <si>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</si>
  <si>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</si>
  <si>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</si>
  <si>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</si>
  <si>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</si>
  <si>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</si>
  <si>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</si>
  <si>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</si>
  <si>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</si>
  <si>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</si>
  <si>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</si>
  <si>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</si>
  <si>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</si>
  <si>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</si>
  <si>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</si>
  <si>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</si>
  <si>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</si>
  <si>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</si>
  <si>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</si>
  <si>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</si>
  <si>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</si>
  <si>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</si>
  <si>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</si>
  <si>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</si>
  <si>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</si>
  <si>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</si>
  <si>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</si>
  <si>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</si>
  <si>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</si>
  <si>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</si>
  <si>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</si>
  <si>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</si>
  <si>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</si>
  <si>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</si>
  <si>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</si>
  <si>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</si>
  <si>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</si>
  <si>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</si>
  <si>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</si>
  <si>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</si>
  <si>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</si>
  <si>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</si>
  <si>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</si>
  <si>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</si>
  <si>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</si>
  <si>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</si>
  <si>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</si>
  <si>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</si>
  <si>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</si>
  <si>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</si>
  <si>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</si>
  <si>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</si>
  <si>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</si>
  <si>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</si>
  <si>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</si>
  <si>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</si>
  <si>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</si>
  <si>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</si>
  <si>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</si>
  <si>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</si>
  <si>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</si>
  <si>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</si>
  <si>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</si>
  <si>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</si>
  <si>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外ヶ浜町</t>
  </si>
  <si>
    <t>法非適用</t>
  </si>
  <si>
    <t>下水道事業</t>
  </si>
  <si>
    <t>公共下水道</t>
  </si>
  <si>
    <t>Cd3</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</si>
  <si>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</si>
  <si>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</si>
  <si>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</si>
  <si>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</si>
  <si>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</si>
  <si>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</si>
  <si>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</si>
  <si>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</si>
  <si>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</si>
  <si>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</si>
  <si>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</si>
  <si>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</si>
  <si>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収益的収支比率は100％を下回っており、昨年とほぼ同率の比率であるため、不足分を一般会計からの繰入金によって補填している状況にある。
　企業債残高対事業規模比率は昨年と比べ約1割程度低くなっているが、類似団体の約8倍であり依然として高い比率となっている。これは、事業規模を大きく上回る企業債残高であり、厳しい財政状態である。
　経費回収率は類似団体をやや上回っているが、昨年に比べて減少している。汚水処理原価については、前年度から上昇しているが、類似団体を下回る水準となっている。処理区域内は世帯数の減少と高齢世帯の増加が著しいため、下水道の加入促進を行い、水洗化率の向上に努めているものの、大幅な料金収入の増加を見込めない状況である。今後は、使用料や汚水処理費等の見直しを検討していく必要があると考えられる。</t>
    <rPh sb="1" eb="4">
      <t>シュウエキテキ</t>
    </rPh>
    <rPh sb="4" eb="6">
      <t>シュウシ</t>
    </rPh>
    <rPh sb="6" eb="8">
      <t>ヒリツ</t>
    </rPh>
    <rPh sb="14" eb="16">
      <t>シタマワ</t>
    </rPh>
    <rPh sb="21" eb="23">
      <t>サクネン</t>
    </rPh>
    <rPh sb="26" eb="28">
      <t>ドウリツ</t>
    </rPh>
    <rPh sb="29" eb="31">
      <t>ヒリツ</t>
    </rPh>
    <rPh sb="37" eb="40">
      <t>フソクブン</t>
    </rPh>
    <rPh sb="41" eb="43">
      <t>イッパン</t>
    </rPh>
    <rPh sb="43" eb="45">
      <t>カイケイ</t>
    </rPh>
    <rPh sb="48" eb="50">
      <t>クリイレ</t>
    </rPh>
    <rPh sb="50" eb="51">
      <t>キン</t>
    </rPh>
    <rPh sb="55" eb="57">
      <t>ホテン</t>
    </rPh>
    <rPh sb="61" eb="63">
      <t>ジョウキョウ</t>
    </rPh>
    <rPh sb="69" eb="71">
      <t>キギョウ</t>
    </rPh>
    <rPh sb="71" eb="72">
      <t>サイ</t>
    </rPh>
    <rPh sb="72" eb="74">
      <t>ザンダカ</t>
    </rPh>
    <rPh sb="74" eb="75">
      <t>タイ</t>
    </rPh>
    <rPh sb="75" eb="77">
      <t>ジギョウ</t>
    </rPh>
    <rPh sb="77" eb="79">
      <t>キボ</t>
    </rPh>
    <rPh sb="79" eb="81">
      <t>ヒリツ</t>
    </rPh>
    <rPh sb="82" eb="84">
      <t>サクネン</t>
    </rPh>
    <rPh sb="85" eb="86">
      <t>クラ</t>
    </rPh>
    <rPh sb="87" eb="88">
      <t>ヤク</t>
    </rPh>
    <rPh sb="89" eb="90">
      <t>ワリ</t>
    </rPh>
    <rPh sb="90" eb="92">
      <t>テイド</t>
    </rPh>
    <rPh sb="92" eb="93">
      <t>ヒク</t>
    </rPh>
    <rPh sb="101" eb="103">
      <t>ルイジ</t>
    </rPh>
    <rPh sb="103" eb="105">
      <t>ダンタイ</t>
    </rPh>
    <rPh sb="106" eb="107">
      <t>ヤク</t>
    </rPh>
    <rPh sb="112" eb="114">
      <t>イゼン</t>
    </rPh>
    <rPh sb="117" eb="118">
      <t>タカ</t>
    </rPh>
    <rPh sb="119" eb="121">
      <t>ヒリツ</t>
    </rPh>
    <rPh sb="132" eb="134">
      <t>ジギョウ</t>
    </rPh>
    <rPh sb="134" eb="136">
      <t>キボ</t>
    </rPh>
    <rPh sb="137" eb="138">
      <t>オオ</t>
    </rPh>
    <rPh sb="140" eb="142">
      <t>ウワマワ</t>
    </rPh>
    <rPh sb="143" eb="145">
      <t>キギョウ</t>
    </rPh>
    <rPh sb="145" eb="146">
      <t>サイ</t>
    </rPh>
    <rPh sb="146" eb="148">
      <t>ザンダカ</t>
    </rPh>
    <rPh sb="152" eb="153">
      <t>キビ</t>
    </rPh>
    <rPh sb="155" eb="157">
      <t>ザイセイ</t>
    </rPh>
    <rPh sb="157" eb="159">
      <t>ジョウタイ</t>
    </rPh>
    <rPh sb="165" eb="167">
      <t>ケイヒ</t>
    </rPh>
    <rPh sb="167" eb="169">
      <t>カイシュウ</t>
    </rPh>
    <rPh sb="169" eb="170">
      <t>リツ</t>
    </rPh>
    <rPh sb="171" eb="175">
      <t>ルイジダンタイ</t>
    </rPh>
    <rPh sb="178" eb="180">
      <t>ウワマワ</t>
    </rPh>
    <rPh sb="186" eb="188">
      <t>サクネン</t>
    </rPh>
    <rPh sb="189" eb="190">
      <t>クラ</t>
    </rPh>
    <rPh sb="192" eb="194">
      <t>ゲンショウ</t>
    </rPh>
    <rPh sb="199" eb="201">
      <t>オスイ</t>
    </rPh>
    <rPh sb="201" eb="203">
      <t>ショリ</t>
    </rPh>
    <rPh sb="203" eb="205">
      <t>ゲンカ</t>
    </rPh>
    <rPh sb="211" eb="214">
      <t>ゼンネンド</t>
    </rPh>
    <rPh sb="216" eb="218">
      <t>ジョウショウ</t>
    </rPh>
    <rPh sb="224" eb="228">
      <t>ルイジダンタイ</t>
    </rPh>
    <rPh sb="229" eb="231">
      <t>シタマワ</t>
    </rPh>
    <rPh sb="232" eb="234">
      <t>スイジュン</t>
    </rPh>
    <rPh sb="241" eb="243">
      <t>ショリ</t>
    </rPh>
    <rPh sb="243" eb="246">
      <t>クイキナイ</t>
    </rPh>
    <rPh sb="247" eb="250">
      <t>セタイスウ</t>
    </rPh>
    <rPh sb="251" eb="253">
      <t>ゲンショウ</t>
    </rPh>
    <rPh sb="254" eb="256">
      <t>コウレイ</t>
    </rPh>
    <rPh sb="256" eb="258">
      <t>セタイ</t>
    </rPh>
    <rPh sb="259" eb="261">
      <t>ゾウカ</t>
    </rPh>
    <rPh sb="262" eb="263">
      <t>イチジル</t>
    </rPh>
    <rPh sb="268" eb="271">
      <t>ゲスイドウ</t>
    </rPh>
    <rPh sb="272" eb="274">
      <t>カニュウ</t>
    </rPh>
    <rPh sb="274" eb="276">
      <t>ソクシン</t>
    </rPh>
    <rPh sb="277" eb="278">
      <t>オコナ</t>
    </rPh>
    <rPh sb="280" eb="283">
      <t>スイセンカ</t>
    </rPh>
    <rPh sb="283" eb="284">
      <t>リツ</t>
    </rPh>
    <rPh sb="285" eb="287">
      <t>コウジョウ</t>
    </rPh>
    <rPh sb="288" eb="289">
      <t>ツト</t>
    </rPh>
    <rPh sb="297" eb="299">
      <t>オオハバ</t>
    </rPh>
    <rPh sb="300" eb="302">
      <t>リョウキン</t>
    </rPh>
    <rPh sb="302" eb="304">
      <t>シュウニュウ</t>
    </rPh>
    <rPh sb="305" eb="307">
      <t>ゾウカ</t>
    </rPh>
    <rPh sb="308" eb="310">
      <t>ミコ</t>
    </rPh>
    <rPh sb="313" eb="315">
      <t>ジョウキョウ</t>
    </rPh>
    <rPh sb="319" eb="321">
      <t>コンゴ</t>
    </rPh>
    <rPh sb="323" eb="326">
      <t>シヨウリョウ</t>
    </rPh>
    <rPh sb="327" eb="329">
      <t>オスイ</t>
    </rPh>
    <rPh sb="329" eb="331">
      <t>ショリ</t>
    </rPh>
    <rPh sb="331" eb="332">
      <t>ヒ</t>
    </rPh>
    <rPh sb="332" eb="333">
      <t>トウ</t>
    </rPh>
    <rPh sb="334" eb="336">
      <t>ミナオ</t>
    </rPh>
    <rPh sb="338" eb="340">
      <t>ケントウ</t>
    </rPh>
    <rPh sb="344" eb="346">
      <t>ヒツヨウ</t>
    </rPh>
    <rPh sb="350" eb="351">
      <t>カンガ</t>
    </rPh>
    <phoneticPr fontId="1"/>
  </si>
  <si>
    <t>　供用開始から10年未満であるため、自然災害や設備機器の故障等の緊急性がある場合以外は更新を行わない。10年経過後には、機能を継続的に発揮できるようにするため、ストックマネジメント計画を策定し、施設の長寿命化を図っていく。改築等の財源の確保や経営に与える影響等を踏まえた分析をしながら、長期的な視点で施設の維持管理を行っていく。
　管渠については、令和7年度まで新たな管布設を行う予定である。更新については、最も古い管渠が布設からの経過年数が25年以上という状況であることから、管路の標準耐用年数が50年ということを考慮して、現状では実施しない予定である。</t>
    <rPh sb="1" eb="3">
      <t>キョウヨウ</t>
    </rPh>
    <rPh sb="3" eb="5">
      <t>カイシ</t>
    </rPh>
    <rPh sb="9" eb="10">
      <t>ネン</t>
    </rPh>
    <rPh sb="10" eb="12">
      <t>ミマン</t>
    </rPh>
    <rPh sb="18" eb="20">
      <t>シゼン</t>
    </rPh>
    <rPh sb="20" eb="22">
      <t>サイガイ</t>
    </rPh>
    <rPh sb="23" eb="25">
      <t>セツビ</t>
    </rPh>
    <rPh sb="25" eb="27">
      <t>キキ</t>
    </rPh>
    <rPh sb="28" eb="30">
      <t>コショウ</t>
    </rPh>
    <rPh sb="30" eb="31">
      <t>トウ</t>
    </rPh>
    <rPh sb="32" eb="35">
      <t>キンキュウセイ</t>
    </rPh>
    <rPh sb="38" eb="40">
      <t>バアイ</t>
    </rPh>
    <rPh sb="40" eb="42">
      <t>イガイ</t>
    </rPh>
    <rPh sb="43" eb="45">
      <t>コウシン</t>
    </rPh>
    <rPh sb="46" eb="47">
      <t>オコナ</t>
    </rPh>
    <rPh sb="53" eb="54">
      <t>ネン</t>
    </rPh>
    <rPh sb="54" eb="56">
      <t>ケイカ</t>
    </rPh>
    <rPh sb="56" eb="57">
      <t>ゴ</t>
    </rPh>
    <rPh sb="60" eb="62">
      <t>キノウ</t>
    </rPh>
    <rPh sb="63" eb="66">
      <t>ケイゾクテキ</t>
    </rPh>
    <rPh sb="67" eb="69">
      <t>ハッキ</t>
    </rPh>
    <rPh sb="90" eb="92">
      <t>ケイカク</t>
    </rPh>
    <rPh sb="93" eb="95">
      <t>サクテイ</t>
    </rPh>
    <rPh sb="97" eb="99">
      <t>シセツ</t>
    </rPh>
    <rPh sb="100" eb="104">
      <t>チョウジュミョウカ</t>
    </rPh>
    <rPh sb="105" eb="106">
      <t>ハカ</t>
    </rPh>
    <rPh sb="111" eb="113">
      <t>カイチク</t>
    </rPh>
    <rPh sb="113" eb="114">
      <t>トウ</t>
    </rPh>
    <rPh sb="115" eb="117">
      <t>ザイゲン</t>
    </rPh>
    <rPh sb="118" eb="120">
      <t>カクホ</t>
    </rPh>
    <rPh sb="121" eb="123">
      <t>ケイエイ</t>
    </rPh>
    <rPh sb="124" eb="125">
      <t>アタ</t>
    </rPh>
    <rPh sb="127" eb="129">
      <t>エイキョウ</t>
    </rPh>
    <rPh sb="129" eb="130">
      <t>トウ</t>
    </rPh>
    <rPh sb="131" eb="132">
      <t>フ</t>
    </rPh>
    <rPh sb="135" eb="137">
      <t>ブンセキ</t>
    </rPh>
    <rPh sb="143" eb="146">
      <t>チョウキテキ</t>
    </rPh>
    <rPh sb="147" eb="149">
      <t>シテン</t>
    </rPh>
    <rPh sb="150" eb="152">
      <t>シセツ</t>
    </rPh>
    <rPh sb="153" eb="155">
      <t>イジ</t>
    </rPh>
    <rPh sb="155" eb="157">
      <t>カンリ</t>
    </rPh>
    <rPh sb="158" eb="159">
      <t>オコナ</t>
    </rPh>
    <rPh sb="166" eb="168">
      <t>カンキョ</t>
    </rPh>
    <rPh sb="174" eb="176">
      <t>レイワ</t>
    </rPh>
    <rPh sb="177" eb="179">
      <t>ネンド</t>
    </rPh>
    <rPh sb="181" eb="182">
      <t>アラタ</t>
    </rPh>
    <rPh sb="184" eb="185">
      <t>カン</t>
    </rPh>
    <rPh sb="185" eb="187">
      <t>フセツ</t>
    </rPh>
    <rPh sb="188" eb="189">
      <t>オコナ</t>
    </rPh>
    <rPh sb="190" eb="192">
      <t>ヨテイ</t>
    </rPh>
    <rPh sb="196" eb="198">
      <t>コウシン</t>
    </rPh>
    <rPh sb="204" eb="205">
      <t>モット</t>
    </rPh>
    <rPh sb="206" eb="207">
      <t>フル</t>
    </rPh>
    <rPh sb="208" eb="210">
      <t>カンキョ</t>
    </rPh>
    <rPh sb="211" eb="213">
      <t>フセツ</t>
    </rPh>
    <rPh sb="216" eb="218">
      <t>ケイカ</t>
    </rPh>
    <rPh sb="218" eb="220">
      <t>ネンスウ</t>
    </rPh>
    <rPh sb="223" eb="224">
      <t>ネン</t>
    </rPh>
    <rPh sb="224" eb="226">
      <t>イジョウ</t>
    </rPh>
    <rPh sb="229" eb="231">
      <t>ジョウキョウ</t>
    </rPh>
    <rPh sb="239" eb="241">
      <t>カンロ</t>
    </rPh>
    <rPh sb="242" eb="244">
      <t>ヒョウジュン</t>
    </rPh>
    <rPh sb="244" eb="246">
      <t>タイヨウ</t>
    </rPh>
    <rPh sb="246" eb="248">
      <t>ネンスウ</t>
    </rPh>
    <rPh sb="251" eb="252">
      <t>ネン</t>
    </rPh>
    <rPh sb="258" eb="260">
      <t>コウリョ</t>
    </rPh>
    <rPh sb="263" eb="265">
      <t>ゲンジョウ</t>
    </rPh>
    <rPh sb="267" eb="269">
      <t>ジッシ</t>
    </rPh>
    <rPh sb="272" eb="274">
      <t>ヨテイ</t>
    </rPh>
    <phoneticPr fontId="1"/>
  </si>
  <si>
    <t>　企業債残高が多く、収入の大部分を一般会計からの繰入金が占めていることによって。非常に厳しい経営状態であるため、使用料や汚水処理費等の見直しを検討していくことが必要だと考えられる。現状を把握し、将来の見込み等を踏まえた上で、経営改善に向けた取り組みを行っていく。
　施設の老朽化対策については、今後の施設更新・改築にあたり、事業費の大幅な増加が見込まれるため、適正な財源の確保や投資計画の見直しをしながら事業を進めていく。</t>
    <rPh sb="1" eb="3">
      <t>キギョウ</t>
    </rPh>
    <rPh sb="3" eb="4">
      <t>サイ</t>
    </rPh>
    <rPh sb="4" eb="6">
      <t>ザンダカ</t>
    </rPh>
    <rPh sb="7" eb="8">
      <t>オオ</t>
    </rPh>
    <rPh sb="10" eb="12">
      <t>シュウニュウ</t>
    </rPh>
    <rPh sb="13" eb="16">
      <t>ダイブブン</t>
    </rPh>
    <rPh sb="17" eb="19">
      <t>イッパン</t>
    </rPh>
    <rPh sb="19" eb="21">
      <t>カイケイ</t>
    </rPh>
    <rPh sb="24" eb="26">
      <t>クリイレ</t>
    </rPh>
    <rPh sb="26" eb="27">
      <t>キン</t>
    </rPh>
    <rPh sb="28" eb="29">
      <t>シ</t>
    </rPh>
    <rPh sb="40" eb="42">
      <t>ヒジョウ</t>
    </rPh>
    <rPh sb="43" eb="44">
      <t>キビ</t>
    </rPh>
    <rPh sb="46" eb="48">
      <t>ケイエイ</t>
    </rPh>
    <rPh sb="48" eb="50">
      <t>ジョウタイ</t>
    </rPh>
    <rPh sb="56" eb="59">
      <t>シヨウリョウ</t>
    </rPh>
    <rPh sb="60" eb="62">
      <t>オスイ</t>
    </rPh>
    <rPh sb="62" eb="64">
      <t>ショリ</t>
    </rPh>
    <rPh sb="64" eb="65">
      <t>ヒ</t>
    </rPh>
    <rPh sb="65" eb="66">
      <t>トウ</t>
    </rPh>
    <rPh sb="67" eb="69">
      <t>ミナオ</t>
    </rPh>
    <rPh sb="71" eb="73">
      <t>ケントウ</t>
    </rPh>
    <rPh sb="80" eb="82">
      <t>ヒツヨウ</t>
    </rPh>
    <rPh sb="84" eb="85">
      <t>カンガ</t>
    </rPh>
    <rPh sb="90" eb="92">
      <t>ゲンジョウ</t>
    </rPh>
    <rPh sb="93" eb="95">
      <t>ハアク</t>
    </rPh>
    <rPh sb="97" eb="99">
      <t>ショウライ</t>
    </rPh>
    <rPh sb="100" eb="102">
      <t>ミコ</t>
    </rPh>
    <rPh sb="103" eb="104">
      <t>トウ</t>
    </rPh>
    <rPh sb="105" eb="106">
      <t>フ</t>
    </rPh>
    <rPh sb="109" eb="110">
      <t>ウエ</t>
    </rPh>
    <rPh sb="112" eb="114">
      <t>ケイエイ</t>
    </rPh>
    <rPh sb="114" eb="116">
      <t>カイゼン</t>
    </rPh>
    <rPh sb="117" eb="118">
      <t>ム</t>
    </rPh>
    <rPh sb="120" eb="121">
      <t>ト</t>
    </rPh>
    <rPh sb="122" eb="123">
      <t>ク</t>
    </rPh>
    <rPh sb="125" eb="126">
      <t>オコナ</t>
    </rPh>
    <rPh sb="133" eb="135">
      <t>シセツ</t>
    </rPh>
    <rPh sb="136" eb="139">
      <t>ロウキュウカ</t>
    </rPh>
    <rPh sb="139" eb="141">
      <t>タイサク</t>
    </rPh>
    <rPh sb="147" eb="149">
      <t>コンゴ</t>
    </rPh>
    <rPh sb="150" eb="152">
      <t>シセツ</t>
    </rPh>
    <rPh sb="152" eb="154">
      <t>コウシン</t>
    </rPh>
    <rPh sb="155" eb="157">
      <t>カイチク</t>
    </rPh>
    <rPh sb="162" eb="165">
      <t>ジギョウヒ</t>
    </rPh>
    <rPh sb="166" eb="168">
      <t>オオハバ</t>
    </rPh>
    <rPh sb="169" eb="171">
      <t>ゾウカ</t>
    </rPh>
    <rPh sb="172" eb="174">
      <t>ミコ</t>
    </rPh>
    <rPh sb="180" eb="182">
      <t>テキセイ</t>
    </rPh>
    <rPh sb="183" eb="185">
      <t>ザイゲン</t>
    </rPh>
    <rPh sb="186" eb="188">
      <t>カクホ</t>
    </rPh>
    <rPh sb="189" eb="191">
      <t>トウシ</t>
    </rPh>
    <rPh sb="191" eb="193">
      <t>ケイカク</t>
    </rPh>
    <rPh sb="194" eb="196">
      <t>ミナオ</t>
    </rPh>
    <rPh sb="202" eb="204">
      <t>ジギョウ</t>
    </rPh>
    <rPh sb="205" eb="206">
      <t>スス</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</si>
</sst>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formatCode="#,##0.00;&quot;△&quot;#,##0.00;&quot;-&quot;">
                  <c:v>7.0000000000000007e-002</c:v>
                </c:pt>
                <c:pt idx="1" formatCode="#,##0.00;&quot;△&quot;#,##0.00;&quot;-&quot;">
                  <c:v>0.56999999999999995</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46.8</c:v>
                </c:pt>
                <c:pt idx="1">
                  <c:v>49</c:v>
                </c:pt>
                <c:pt idx="2">
                  <c:v>47.2</c:v>
                </c:pt>
                <c:pt idx="3">
                  <c:v>49.8</c:v>
                </c:pt>
                <c:pt idx="4">
                  <c:v>49.4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41.45</c:v>
                </c:pt>
                <c:pt idx="1">
                  <c:v>36.97</c:v>
                </c:pt>
                <c:pt idx="2">
                  <c:v>39.51</c:v>
                </c:pt>
                <c:pt idx="3">
                  <c:v>41.6</c:v>
                </c:pt>
                <c:pt idx="4">
                  <c:v>43.76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74.150000000000006</c:v>
                </c:pt>
                <c:pt idx="1">
                  <c:v>39.01</c:v>
                </c:pt>
                <c:pt idx="2">
                  <c:v>39.659999999999997</c:v>
                </c:pt>
                <c:pt idx="3">
                  <c:v>31.28</c:v>
                </c:pt>
                <c:pt idx="4">
                  <c:v>32.6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64.510000000000005</c:v>
                </c:pt>
                <c:pt idx="1">
                  <c:v>67.12</c:v>
                </c:pt>
                <c:pt idx="2">
                  <c:v>61.03</c:v>
                </c:pt>
                <c:pt idx="3">
                  <c:v>64.790000000000006</c:v>
                </c:pt>
                <c:pt idx="4">
                  <c:v>65.75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94.97</c:v>
                </c:pt>
                <c:pt idx="1">
                  <c:v>86.56</c:v>
                </c:pt>
                <c:pt idx="2">
                  <c:v>82.06</c:v>
                </c:pt>
                <c:pt idx="3">
                  <c:v>80.25</c:v>
                </c:pt>
                <c:pt idx="4">
                  <c:v>77.959999999999994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formatCode="#,##0.00;&quot;△&quot;#,##0.00">
                  <c:v>0</c:v>
                </c:pt>
                <c:pt idx="1">
                  <c:v>9019.42</c:v>
                </c:pt>
                <c:pt idx="2">
                  <c:v>9083.2000000000007</c:v>
                </c:pt>
                <c:pt idx="3">
                  <c:v>8927.06</c:v>
                </c:pt>
                <c:pt idx="4">
                  <c:v>8096.38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1217.7</c:v>
                </c:pt>
                <c:pt idx="1">
                  <c:v>1689.65</c:v>
                </c:pt>
                <c:pt idx="2">
                  <c:v>808.77</c:v>
                </c:pt>
                <c:pt idx="3">
                  <c:v>560.16</c:v>
                </c:pt>
                <c:pt idx="4">
                  <c:v>954.29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61.48</c:v>
                </c:pt>
                <c:pt idx="1">
                  <c:v>77.47</c:v>
                </c:pt>
                <c:pt idx="2">
                  <c:v>61.5</c:v>
                </c:pt>
                <c:pt idx="3">
                  <c:v>48.22</c:v>
                </c:pt>
                <c:pt idx="4">
                  <c:v>36.01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66.680000000000007</c:v>
                </c:pt>
                <c:pt idx="1">
                  <c:v>58.12</c:v>
                </c:pt>
                <c:pt idx="2">
                  <c:v>48.2</c:v>
                </c:pt>
                <c:pt idx="3">
                  <c:v>30.88</c:v>
                </c:pt>
                <c:pt idx="4">
                  <c:v>34.03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245.27</c:v>
                </c:pt>
                <c:pt idx="1">
                  <c:v>194.57</c:v>
                </c:pt>
                <c:pt idx="2">
                  <c:v>246.63</c:v>
                </c:pt>
                <c:pt idx="3">
                  <c:v>314.94</c:v>
                </c:pt>
                <c:pt idx="4">
                  <c:v>428.65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260.11</c:v>
                </c:pt>
                <c:pt idx="1">
                  <c:v>304.98</c:v>
                </c:pt>
                <c:pt idx="2">
                  <c:v>345.96</c:v>
                </c:pt>
                <c:pt idx="3">
                  <c:v>525.91999999999996</c:v>
                </c:pt>
                <c:pt idx="4">
                  <c:v>470.79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【669.11】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【59.99】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【134.98】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【99.73】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zoomScale="80" zoomScaleNormal="80" workbookViewId="0">
      <selection activeCell="AL10" sqref="AL10:AS10"/>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外ヶ浜町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Cd3</v>
      </c>
      <c r="X8" s="6"/>
      <c r="Y8" s="6"/>
      <c r="Z8" s="6"/>
      <c r="AA8" s="6"/>
      <c r="AB8" s="6"/>
      <c r="AC8" s="6"/>
      <c r="AD8" s="20" t="str">
        <f>データ!$M$6</f>
        <v>非設置</v>
      </c>
      <c r="AE8" s="20"/>
      <c r="AF8" s="20"/>
      <c r="AG8" s="20"/>
      <c r="AH8" s="20"/>
      <c r="AI8" s="20"/>
      <c r="AJ8" s="20"/>
      <c r="AK8" s="3"/>
      <c r="AL8" s="21">
        <f>データ!S6</f>
        <v>5521</v>
      </c>
      <c r="AM8" s="21"/>
      <c r="AN8" s="21"/>
      <c r="AO8" s="21"/>
      <c r="AP8" s="21"/>
      <c r="AQ8" s="21"/>
      <c r="AR8" s="21"/>
      <c r="AS8" s="21"/>
      <c r="AT8" s="7">
        <f>データ!T6</f>
        <v>230.3</v>
      </c>
      <c r="AU8" s="7"/>
      <c r="AV8" s="7"/>
      <c r="AW8" s="7"/>
      <c r="AX8" s="7"/>
      <c r="AY8" s="7"/>
      <c r="AZ8" s="7"/>
      <c r="BA8" s="7"/>
      <c r="BB8" s="7">
        <f>データ!U6</f>
        <v>23.97</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8" t="s">
        <v>36</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24.27</v>
      </c>
      <c r="Q10" s="7"/>
      <c r="R10" s="7"/>
      <c r="S10" s="7"/>
      <c r="T10" s="7"/>
      <c r="U10" s="7"/>
      <c r="V10" s="7"/>
      <c r="W10" s="7">
        <f>データ!Q6</f>
        <v>90.16</v>
      </c>
      <c r="X10" s="7"/>
      <c r="Y10" s="7"/>
      <c r="Z10" s="7"/>
      <c r="AA10" s="7"/>
      <c r="AB10" s="7"/>
      <c r="AC10" s="7"/>
      <c r="AD10" s="21">
        <f>データ!R6</f>
        <v>2860</v>
      </c>
      <c r="AE10" s="21"/>
      <c r="AF10" s="21"/>
      <c r="AG10" s="21"/>
      <c r="AH10" s="21"/>
      <c r="AI10" s="21"/>
      <c r="AJ10" s="21"/>
      <c r="AK10" s="2"/>
      <c r="AL10" s="21">
        <f>データ!V6</f>
        <v>1322</v>
      </c>
      <c r="AM10" s="21"/>
      <c r="AN10" s="21"/>
      <c r="AO10" s="21"/>
      <c r="AP10" s="21"/>
      <c r="AQ10" s="21"/>
      <c r="AR10" s="21"/>
      <c r="AS10" s="21"/>
      <c r="AT10" s="7">
        <f>データ!W6</f>
        <v>0.72</v>
      </c>
      <c r="AU10" s="7"/>
      <c r="AV10" s="7"/>
      <c r="AW10" s="7"/>
      <c r="AX10" s="7"/>
      <c r="AY10" s="7"/>
      <c r="AZ10" s="7"/>
      <c r="BA10" s="7"/>
      <c r="BB10" s="7">
        <f>データ!X6</f>
        <v>1836.11</v>
      </c>
      <c r="BC10" s="7"/>
      <c r="BD10" s="7"/>
      <c r="BE10" s="7"/>
      <c r="BF10" s="7"/>
      <c r="BG10" s="7"/>
      <c r="BH10" s="7"/>
      <c r="BI10" s="7"/>
      <c r="BJ10" s="2"/>
      <c r="BK10" s="2"/>
      <c r="BL10" s="29" t="s">
        <v>39</v>
      </c>
      <c r="BM10" s="39"/>
      <c r="BN10" s="46" t="s">
        <v>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46</v>
      </c>
      <c r="C85" s="12"/>
      <c r="D85" s="12"/>
      <c r="E85" s="12" t="s">
        <v>47</v>
      </c>
      <c r="F85" s="12" t="s">
        <v>49</v>
      </c>
      <c r="G85" s="12" t="s">
        <v>50</v>
      </c>
      <c r="H85" s="12" t="s">
        <v>44</v>
      </c>
      <c r="I85" s="12" t="s">
        <v>12</v>
      </c>
      <c r="J85" s="12" t="s">
        <v>51</v>
      </c>
      <c r="K85" s="12" t="s">
        <v>52</v>
      </c>
      <c r="L85" s="12" t="s">
        <v>34</v>
      </c>
      <c r="M85" s="12" t="s">
        <v>38</v>
      </c>
      <c r="N85" s="12" t="s">
        <v>53</v>
      </c>
      <c r="O85" s="12" t="s">
        <v>54</v>
      </c>
    </row>
    <row r="86" spans="1:78" hidden="1">
      <c r="B86" s="12"/>
      <c r="C86" s="12"/>
      <c r="D86" s="12"/>
      <c r="E86" s="12" t="str">
        <f>データ!AI6</f>
        <v/>
      </c>
      <c r="F86" s="12" t="s">
        <v>41</v>
      </c>
      <c r="G86" s="12" t="s">
        <v>41</v>
      </c>
      <c r="H86" s="12" t="str">
        <f>データ!BP6</f>
        <v>【669.11】</v>
      </c>
      <c r="I86" s="12" t="str">
        <f>データ!CA6</f>
        <v>【99.73】</v>
      </c>
      <c r="J86" s="12" t="str">
        <f>データ!CL6</f>
        <v>【134.98】</v>
      </c>
      <c r="K86" s="12" t="str">
        <f>データ!CW6</f>
        <v>【59.99】</v>
      </c>
      <c r="L86" s="12" t="str">
        <f>データ!DH6</f>
        <v>【95.72】</v>
      </c>
      <c r="M86" s="12" t="s">
        <v>41</v>
      </c>
      <c r="N86" s="12" t="s">
        <v>41</v>
      </c>
      <c r="O86" s="12" t="str">
        <f>データ!EO6</f>
        <v>【0.24】</v>
      </c>
    </row>
  </sheetData>
  <sheetProtection algorithmName="SHA-512" hashValue="ioAvrrPFNzNgPzxUVJi5XqmTdveAGLP9NBAAflv/xWBL0iXJEEXgJJWF4x5rroSTlM+/ufzuTxXwi0+AEfWkIQ==" saltValue="qnu7Q7EP0VkRMjY9s9Dez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35</v>
      </c>
      <c r="C3" s="58" t="s">
        <v>60</v>
      </c>
      <c r="D3" s="58" t="s">
        <v>61</v>
      </c>
      <c r="E3" s="58" t="s">
        <v>6</v>
      </c>
      <c r="F3" s="58" t="s">
        <v>5</v>
      </c>
      <c r="G3" s="58" t="s">
        <v>25</v>
      </c>
      <c r="H3" s="65" t="s">
        <v>57</v>
      </c>
      <c r="I3" s="68"/>
      <c r="J3" s="68"/>
      <c r="K3" s="68"/>
      <c r="L3" s="68"/>
      <c r="M3" s="68"/>
      <c r="N3" s="68"/>
      <c r="O3" s="68"/>
      <c r="P3" s="68"/>
      <c r="Q3" s="68"/>
      <c r="R3" s="68"/>
      <c r="S3" s="68"/>
      <c r="T3" s="68"/>
      <c r="U3" s="68"/>
      <c r="V3" s="68"/>
      <c r="W3" s="68"/>
      <c r="X3" s="73"/>
      <c r="Y3" s="76"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62</v>
      </c>
      <c r="B4" s="59"/>
      <c r="C4" s="59"/>
      <c r="D4" s="59"/>
      <c r="E4" s="59"/>
      <c r="F4" s="59"/>
      <c r="G4" s="59"/>
      <c r="H4" s="66"/>
      <c r="I4" s="69"/>
      <c r="J4" s="69"/>
      <c r="K4" s="69"/>
      <c r="L4" s="69"/>
      <c r="M4" s="69"/>
      <c r="N4" s="69"/>
      <c r="O4" s="69"/>
      <c r="P4" s="69"/>
      <c r="Q4" s="69"/>
      <c r="R4" s="69"/>
      <c r="S4" s="69"/>
      <c r="T4" s="69"/>
      <c r="U4" s="69"/>
      <c r="V4" s="69"/>
      <c r="W4" s="69"/>
      <c r="X4" s="74"/>
      <c r="Y4" s="77" t="s">
        <v>27</v>
      </c>
      <c r="Z4" s="77"/>
      <c r="AA4" s="77"/>
      <c r="AB4" s="77"/>
      <c r="AC4" s="77"/>
      <c r="AD4" s="77"/>
      <c r="AE4" s="77"/>
      <c r="AF4" s="77"/>
      <c r="AG4" s="77"/>
      <c r="AH4" s="77"/>
      <c r="AI4" s="77"/>
      <c r="AJ4" s="77" t="s">
        <v>48</v>
      </c>
      <c r="AK4" s="77"/>
      <c r="AL4" s="77"/>
      <c r="AM4" s="77"/>
      <c r="AN4" s="77"/>
      <c r="AO4" s="77"/>
      <c r="AP4" s="77"/>
      <c r="AQ4" s="77"/>
      <c r="AR4" s="77"/>
      <c r="AS4" s="77"/>
      <c r="AT4" s="77"/>
      <c r="AU4" s="77" t="s">
        <v>30</v>
      </c>
      <c r="AV4" s="77"/>
      <c r="AW4" s="77"/>
      <c r="AX4" s="77"/>
      <c r="AY4" s="77"/>
      <c r="AZ4" s="77"/>
      <c r="BA4" s="77"/>
      <c r="BB4" s="77"/>
      <c r="BC4" s="77"/>
      <c r="BD4" s="77"/>
      <c r="BE4" s="77"/>
      <c r="BF4" s="77" t="s">
        <v>63</v>
      </c>
      <c r="BG4" s="77"/>
      <c r="BH4" s="77"/>
      <c r="BI4" s="77"/>
      <c r="BJ4" s="77"/>
      <c r="BK4" s="77"/>
      <c r="BL4" s="77"/>
      <c r="BM4" s="77"/>
      <c r="BN4" s="77"/>
      <c r="BO4" s="77"/>
      <c r="BP4" s="77"/>
      <c r="BQ4" s="77" t="s">
        <v>16</v>
      </c>
      <c r="BR4" s="77"/>
      <c r="BS4" s="77"/>
      <c r="BT4" s="77"/>
      <c r="BU4" s="77"/>
      <c r="BV4" s="77"/>
      <c r="BW4" s="77"/>
      <c r="BX4" s="77"/>
      <c r="BY4" s="77"/>
      <c r="BZ4" s="77"/>
      <c r="CA4" s="77"/>
      <c r="CB4" s="77" t="s">
        <v>64</v>
      </c>
      <c r="CC4" s="77"/>
      <c r="CD4" s="77"/>
      <c r="CE4" s="77"/>
      <c r="CF4" s="77"/>
      <c r="CG4" s="77"/>
      <c r="CH4" s="77"/>
      <c r="CI4" s="77"/>
      <c r="CJ4" s="77"/>
      <c r="CK4" s="77"/>
      <c r="CL4" s="77"/>
      <c r="CM4" s="77" t="s">
        <v>0</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c r="A5" s="56" t="s">
        <v>69</v>
      </c>
      <c r="B5" s="60"/>
      <c r="C5" s="60"/>
      <c r="D5" s="60"/>
      <c r="E5" s="60"/>
      <c r="F5" s="60"/>
      <c r="G5" s="60"/>
      <c r="H5" s="67" t="s">
        <v>59</v>
      </c>
      <c r="I5" s="67" t="s">
        <v>70</v>
      </c>
      <c r="J5" s="67" t="s">
        <v>71</v>
      </c>
      <c r="K5" s="67" t="s">
        <v>72</v>
      </c>
      <c r="L5" s="67" t="s">
        <v>73</v>
      </c>
      <c r="M5" s="67" t="s">
        <v>8</v>
      </c>
      <c r="N5" s="67" t="s">
        <v>74</v>
      </c>
      <c r="O5" s="67" t="s">
        <v>75</v>
      </c>
      <c r="P5" s="67" t="s">
        <v>76</v>
      </c>
      <c r="Q5" s="67" t="s">
        <v>77</v>
      </c>
      <c r="R5" s="67" t="s">
        <v>78</v>
      </c>
      <c r="S5" s="67" t="s">
        <v>79</v>
      </c>
      <c r="T5" s="67" t="s">
        <v>80</v>
      </c>
      <c r="U5" s="67" t="s">
        <v>1</v>
      </c>
      <c r="V5" s="67" t="s">
        <v>81</v>
      </c>
      <c r="W5" s="67" t="s">
        <v>82</v>
      </c>
      <c r="X5" s="67" t="s">
        <v>83</v>
      </c>
      <c r="Y5" s="67" t="s">
        <v>84</v>
      </c>
      <c r="Z5" s="67" t="s">
        <v>85</v>
      </c>
      <c r="AA5" s="67" t="s">
        <v>86</v>
      </c>
      <c r="AB5" s="67" t="s">
        <v>87</v>
      </c>
      <c r="AC5" s="67" t="s">
        <v>88</v>
      </c>
      <c r="AD5" s="67" t="s">
        <v>89</v>
      </c>
      <c r="AE5" s="67" t="s">
        <v>91</v>
      </c>
      <c r="AF5" s="67" t="s">
        <v>92</v>
      </c>
      <c r="AG5" s="67" t="s">
        <v>93</v>
      </c>
      <c r="AH5" s="67" t="s">
        <v>94</v>
      </c>
      <c r="AI5" s="67" t="s">
        <v>46</v>
      </c>
      <c r="AJ5" s="67" t="s">
        <v>84</v>
      </c>
      <c r="AK5" s="67" t="s">
        <v>85</v>
      </c>
      <c r="AL5" s="67" t="s">
        <v>86</v>
      </c>
      <c r="AM5" s="67" t="s">
        <v>87</v>
      </c>
      <c r="AN5" s="67" t="s">
        <v>88</v>
      </c>
      <c r="AO5" s="67" t="s">
        <v>89</v>
      </c>
      <c r="AP5" s="67" t="s">
        <v>91</v>
      </c>
      <c r="AQ5" s="67" t="s">
        <v>92</v>
      </c>
      <c r="AR5" s="67" t="s">
        <v>93</v>
      </c>
      <c r="AS5" s="67" t="s">
        <v>94</v>
      </c>
      <c r="AT5" s="67" t="s">
        <v>90</v>
      </c>
      <c r="AU5" s="67" t="s">
        <v>84</v>
      </c>
      <c r="AV5" s="67" t="s">
        <v>85</v>
      </c>
      <c r="AW5" s="67" t="s">
        <v>86</v>
      </c>
      <c r="AX5" s="67" t="s">
        <v>87</v>
      </c>
      <c r="AY5" s="67" t="s">
        <v>88</v>
      </c>
      <c r="AZ5" s="67" t="s">
        <v>89</v>
      </c>
      <c r="BA5" s="67" t="s">
        <v>91</v>
      </c>
      <c r="BB5" s="67" t="s">
        <v>92</v>
      </c>
      <c r="BC5" s="67" t="s">
        <v>93</v>
      </c>
      <c r="BD5" s="67" t="s">
        <v>94</v>
      </c>
      <c r="BE5" s="67" t="s">
        <v>90</v>
      </c>
      <c r="BF5" s="67" t="s">
        <v>84</v>
      </c>
      <c r="BG5" s="67" t="s">
        <v>85</v>
      </c>
      <c r="BH5" s="67" t="s">
        <v>86</v>
      </c>
      <c r="BI5" s="67" t="s">
        <v>87</v>
      </c>
      <c r="BJ5" s="67" t="s">
        <v>88</v>
      </c>
      <c r="BK5" s="67" t="s">
        <v>89</v>
      </c>
      <c r="BL5" s="67" t="s">
        <v>91</v>
      </c>
      <c r="BM5" s="67" t="s">
        <v>92</v>
      </c>
      <c r="BN5" s="67" t="s">
        <v>93</v>
      </c>
      <c r="BO5" s="67" t="s">
        <v>94</v>
      </c>
      <c r="BP5" s="67" t="s">
        <v>90</v>
      </c>
      <c r="BQ5" s="67" t="s">
        <v>84</v>
      </c>
      <c r="BR5" s="67" t="s">
        <v>85</v>
      </c>
      <c r="BS5" s="67" t="s">
        <v>86</v>
      </c>
      <c r="BT5" s="67" t="s">
        <v>87</v>
      </c>
      <c r="BU5" s="67" t="s">
        <v>88</v>
      </c>
      <c r="BV5" s="67" t="s">
        <v>89</v>
      </c>
      <c r="BW5" s="67" t="s">
        <v>91</v>
      </c>
      <c r="BX5" s="67" t="s">
        <v>92</v>
      </c>
      <c r="BY5" s="67" t="s">
        <v>93</v>
      </c>
      <c r="BZ5" s="67" t="s">
        <v>94</v>
      </c>
      <c r="CA5" s="67" t="s">
        <v>90</v>
      </c>
      <c r="CB5" s="67" t="s">
        <v>84</v>
      </c>
      <c r="CC5" s="67" t="s">
        <v>85</v>
      </c>
      <c r="CD5" s="67" t="s">
        <v>86</v>
      </c>
      <c r="CE5" s="67" t="s">
        <v>87</v>
      </c>
      <c r="CF5" s="67" t="s">
        <v>88</v>
      </c>
      <c r="CG5" s="67" t="s">
        <v>89</v>
      </c>
      <c r="CH5" s="67" t="s">
        <v>91</v>
      </c>
      <c r="CI5" s="67" t="s">
        <v>92</v>
      </c>
      <c r="CJ5" s="67" t="s">
        <v>93</v>
      </c>
      <c r="CK5" s="67" t="s">
        <v>94</v>
      </c>
      <c r="CL5" s="67" t="s">
        <v>90</v>
      </c>
      <c r="CM5" s="67" t="s">
        <v>84</v>
      </c>
      <c r="CN5" s="67" t="s">
        <v>85</v>
      </c>
      <c r="CO5" s="67" t="s">
        <v>86</v>
      </c>
      <c r="CP5" s="67" t="s">
        <v>87</v>
      </c>
      <c r="CQ5" s="67" t="s">
        <v>88</v>
      </c>
      <c r="CR5" s="67" t="s">
        <v>89</v>
      </c>
      <c r="CS5" s="67" t="s">
        <v>91</v>
      </c>
      <c r="CT5" s="67" t="s">
        <v>92</v>
      </c>
      <c r="CU5" s="67" t="s">
        <v>93</v>
      </c>
      <c r="CV5" s="67" t="s">
        <v>94</v>
      </c>
      <c r="CW5" s="67" t="s">
        <v>90</v>
      </c>
      <c r="CX5" s="67" t="s">
        <v>84</v>
      </c>
      <c r="CY5" s="67" t="s">
        <v>85</v>
      </c>
      <c r="CZ5" s="67" t="s">
        <v>86</v>
      </c>
      <c r="DA5" s="67" t="s">
        <v>87</v>
      </c>
      <c r="DB5" s="67" t="s">
        <v>88</v>
      </c>
      <c r="DC5" s="67" t="s">
        <v>89</v>
      </c>
      <c r="DD5" s="67" t="s">
        <v>91</v>
      </c>
      <c r="DE5" s="67" t="s">
        <v>92</v>
      </c>
      <c r="DF5" s="67" t="s">
        <v>93</v>
      </c>
      <c r="DG5" s="67" t="s">
        <v>94</v>
      </c>
      <c r="DH5" s="67" t="s">
        <v>90</v>
      </c>
      <c r="DI5" s="67" t="s">
        <v>84</v>
      </c>
      <c r="DJ5" s="67" t="s">
        <v>85</v>
      </c>
      <c r="DK5" s="67" t="s">
        <v>86</v>
      </c>
      <c r="DL5" s="67" t="s">
        <v>87</v>
      </c>
      <c r="DM5" s="67" t="s">
        <v>88</v>
      </c>
      <c r="DN5" s="67" t="s">
        <v>89</v>
      </c>
      <c r="DO5" s="67" t="s">
        <v>91</v>
      </c>
      <c r="DP5" s="67" t="s">
        <v>92</v>
      </c>
      <c r="DQ5" s="67" t="s">
        <v>93</v>
      </c>
      <c r="DR5" s="67" t="s">
        <v>94</v>
      </c>
      <c r="DS5" s="67" t="s">
        <v>90</v>
      </c>
      <c r="DT5" s="67" t="s">
        <v>84</v>
      </c>
      <c r="DU5" s="67" t="s">
        <v>85</v>
      </c>
      <c r="DV5" s="67" t="s">
        <v>86</v>
      </c>
      <c r="DW5" s="67" t="s">
        <v>87</v>
      </c>
      <c r="DX5" s="67" t="s">
        <v>88</v>
      </c>
      <c r="DY5" s="67" t="s">
        <v>89</v>
      </c>
      <c r="DZ5" s="67" t="s">
        <v>91</v>
      </c>
      <c r="EA5" s="67" t="s">
        <v>92</v>
      </c>
      <c r="EB5" s="67" t="s">
        <v>93</v>
      </c>
      <c r="EC5" s="67" t="s">
        <v>94</v>
      </c>
      <c r="ED5" s="67" t="s">
        <v>90</v>
      </c>
      <c r="EE5" s="67" t="s">
        <v>84</v>
      </c>
      <c r="EF5" s="67" t="s">
        <v>85</v>
      </c>
      <c r="EG5" s="67" t="s">
        <v>86</v>
      </c>
      <c r="EH5" s="67" t="s">
        <v>87</v>
      </c>
      <c r="EI5" s="67" t="s">
        <v>88</v>
      </c>
      <c r="EJ5" s="67" t="s">
        <v>89</v>
      </c>
      <c r="EK5" s="67" t="s">
        <v>91</v>
      </c>
      <c r="EL5" s="67" t="s">
        <v>92</v>
      </c>
      <c r="EM5" s="67" t="s">
        <v>93</v>
      </c>
      <c r="EN5" s="67" t="s">
        <v>94</v>
      </c>
      <c r="EO5" s="67" t="s">
        <v>90</v>
      </c>
    </row>
    <row r="6" spans="1:145" s="55" customFormat="1">
      <c r="A6" s="56" t="s">
        <v>95</v>
      </c>
      <c r="B6" s="61">
        <f t="shared" ref="B6:X6" si="1">B7</f>
        <v>2021</v>
      </c>
      <c r="C6" s="61">
        <f t="shared" si="1"/>
        <v>23078</v>
      </c>
      <c r="D6" s="61">
        <f t="shared" si="1"/>
        <v>47</v>
      </c>
      <c r="E6" s="61">
        <f t="shared" si="1"/>
        <v>17</v>
      </c>
      <c r="F6" s="61">
        <f t="shared" si="1"/>
        <v>1</v>
      </c>
      <c r="G6" s="61">
        <f t="shared" si="1"/>
        <v>0</v>
      </c>
      <c r="H6" s="61" t="str">
        <f t="shared" si="1"/>
        <v>青森県　外ヶ浜町</v>
      </c>
      <c r="I6" s="61" t="str">
        <f t="shared" si="1"/>
        <v>法非適用</v>
      </c>
      <c r="J6" s="61" t="str">
        <f t="shared" si="1"/>
        <v>下水道事業</v>
      </c>
      <c r="K6" s="61" t="str">
        <f t="shared" si="1"/>
        <v>公共下水道</v>
      </c>
      <c r="L6" s="61" t="str">
        <f t="shared" si="1"/>
        <v>Cd3</v>
      </c>
      <c r="M6" s="61" t="str">
        <f t="shared" si="1"/>
        <v>非設置</v>
      </c>
      <c r="N6" s="70" t="str">
        <f t="shared" si="1"/>
        <v>-</v>
      </c>
      <c r="O6" s="70" t="str">
        <f t="shared" si="1"/>
        <v>該当数値なし</v>
      </c>
      <c r="P6" s="70">
        <f t="shared" si="1"/>
        <v>24.27</v>
      </c>
      <c r="Q6" s="70">
        <f t="shared" si="1"/>
        <v>90.16</v>
      </c>
      <c r="R6" s="70">
        <f t="shared" si="1"/>
        <v>2860</v>
      </c>
      <c r="S6" s="70">
        <f t="shared" si="1"/>
        <v>5521</v>
      </c>
      <c r="T6" s="70">
        <f t="shared" si="1"/>
        <v>230.3</v>
      </c>
      <c r="U6" s="70">
        <f t="shared" si="1"/>
        <v>23.97</v>
      </c>
      <c r="V6" s="70">
        <f t="shared" si="1"/>
        <v>1322</v>
      </c>
      <c r="W6" s="70">
        <f t="shared" si="1"/>
        <v>0.72</v>
      </c>
      <c r="X6" s="70">
        <f t="shared" si="1"/>
        <v>1836.11</v>
      </c>
      <c r="Y6" s="78">
        <f t="shared" ref="Y6:AH6" si="2">IF(Y7="",NA(),Y7)</f>
        <v>94.97</v>
      </c>
      <c r="Z6" s="78">
        <f t="shared" si="2"/>
        <v>86.56</v>
      </c>
      <c r="AA6" s="78">
        <f t="shared" si="2"/>
        <v>82.06</v>
      </c>
      <c r="AB6" s="78">
        <f t="shared" si="2"/>
        <v>80.25</v>
      </c>
      <c r="AC6" s="78">
        <f t="shared" si="2"/>
        <v>77.959999999999994</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0">
        <f t="shared" ref="BF6:BO6" si="5">IF(BF7="",NA(),BF7)</f>
        <v>0</v>
      </c>
      <c r="BG6" s="78">
        <f t="shared" si="5"/>
        <v>9019.42</v>
      </c>
      <c r="BH6" s="78">
        <f t="shared" si="5"/>
        <v>9083.2000000000007</v>
      </c>
      <c r="BI6" s="78">
        <f t="shared" si="5"/>
        <v>8927.06</v>
      </c>
      <c r="BJ6" s="78">
        <f t="shared" si="5"/>
        <v>8096.38</v>
      </c>
      <c r="BK6" s="78">
        <f t="shared" si="5"/>
        <v>1217.7</v>
      </c>
      <c r="BL6" s="78">
        <f t="shared" si="5"/>
        <v>1689.65</v>
      </c>
      <c r="BM6" s="78">
        <f t="shared" si="5"/>
        <v>808.77</v>
      </c>
      <c r="BN6" s="78">
        <f t="shared" si="5"/>
        <v>560.16</v>
      </c>
      <c r="BO6" s="78">
        <f t="shared" si="5"/>
        <v>954.29</v>
      </c>
      <c r="BP6" s="70" t="str">
        <f>IF(BP7="","",IF(BP7="-","【-】","【"&amp;SUBSTITUTE(TEXT(BP7,"#,##0.00"),"-","△")&amp;"】"))</f>
        <v>【669.11】</v>
      </c>
      <c r="BQ6" s="78">
        <f t="shared" ref="BQ6:BZ6" si="6">IF(BQ7="",NA(),BQ7)</f>
        <v>61.48</v>
      </c>
      <c r="BR6" s="78">
        <f t="shared" si="6"/>
        <v>77.47</v>
      </c>
      <c r="BS6" s="78">
        <f t="shared" si="6"/>
        <v>61.5</v>
      </c>
      <c r="BT6" s="78">
        <f t="shared" si="6"/>
        <v>48.22</v>
      </c>
      <c r="BU6" s="78">
        <f t="shared" si="6"/>
        <v>36.01</v>
      </c>
      <c r="BV6" s="78">
        <f t="shared" si="6"/>
        <v>66.680000000000007</v>
      </c>
      <c r="BW6" s="78">
        <f t="shared" si="6"/>
        <v>58.12</v>
      </c>
      <c r="BX6" s="78">
        <f t="shared" si="6"/>
        <v>48.2</v>
      </c>
      <c r="BY6" s="78">
        <f t="shared" si="6"/>
        <v>30.88</v>
      </c>
      <c r="BZ6" s="78">
        <f t="shared" si="6"/>
        <v>34.03</v>
      </c>
      <c r="CA6" s="70" t="str">
        <f>IF(CA7="","",IF(CA7="-","【-】","【"&amp;SUBSTITUTE(TEXT(CA7,"#,##0.00"),"-","△")&amp;"】"))</f>
        <v>【99.73】</v>
      </c>
      <c r="CB6" s="78">
        <f t="shared" ref="CB6:CK6" si="7">IF(CB7="",NA(),CB7)</f>
        <v>245.27</v>
      </c>
      <c r="CC6" s="78">
        <f t="shared" si="7"/>
        <v>194.57</v>
      </c>
      <c r="CD6" s="78">
        <f t="shared" si="7"/>
        <v>246.63</v>
      </c>
      <c r="CE6" s="78">
        <f t="shared" si="7"/>
        <v>314.94</v>
      </c>
      <c r="CF6" s="78">
        <f t="shared" si="7"/>
        <v>428.65</v>
      </c>
      <c r="CG6" s="78">
        <f t="shared" si="7"/>
        <v>260.11</v>
      </c>
      <c r="CH6" s="78">
        <f t="shared" si="7"/>
        <v>304.98</v>
      </c>
      <c r="CI6" s="78">
        <f t="shared" si="7"/>
        <v>345.96</v>
      </c>
      <c r="CJ6" s="78">
        <f t="shared" si="7"/>
        <v>525.91999999999996</v>
      </c>
      <c r="CK6" s="78">
        <f t="shared" si="7"/>
        <v>470.79</v>
      </c>
      <c r="CL6" s="70" t="str">
        <f>IF(CL7="","",IF(CL7="-","【-】","【"&amp;SUBSTITUTE(TEXT(CL7,"#,##0.00"),"-","△")&amp;"】"))</f>
        <v>【134.98】</v>
      </c>
      <c r="CM6" s="78">
        <f t="shared" ref="CM6:CV6" si="8">IF(CM7="",NA(),CM7)</f>
        <v>46.8</v>
      </c>
      <c r="CN6" s="78">
        <f t="shared" si="8"/>
        <v>49</v>
      </c>
      <c r="CO6" s="78">
        <f t="shared" si="8"/>
        <v>47.2</v>
      </c>
      <c r="CP6" s="78">
        <f t="shared" si="8"/>
        <v>49.8</v>
      </c>
      <c r="CQ6" s="78">
        <f t="shared" si="8"/>
        <v>49.4</v>
      </c>
      <c r="CR6" s="78">
        <f t="shared" si="8"/>
        <v>41.45</v>
      </c>
      <c r="CS6" s="78">
        <f t="shared" si="8"/>
        <v>36.97</v>
      </c>
      <c r="CT6" s="78">
        <f t="shared" si="8"/>
        <v>39.51</v>
      </c>
      <c r="CU6" s="78">
        <f t="shared" si="8"/>
        <v>41.6</v>
      </c>
      <c r="CV6" s="78">
        <f t="shared" si="8"/>
        <v>43.76</v>
      </c>
      <c r="CW6" s="70" t="str">
        <f>IF(CW7="","",IF(CW7="-","【-】","【"&amp;SUBSTITUTE(TEXT(CW7,"#,##0.00"),"-","△")&amp;"】"))</f>
        <v>【59.99】</v>
      </c>
      <c r="CX6" s="78">
        <f t="shared" ref="CX6:DG6" si="9">IF(CX7="",NA(),CX7)</f>
        <v>74.150000000000006</v>
      </c>
      <c r="CY6" s="78">
        <f t="shared" si="9"/>
        <v>39.01</v>
      </c>
      <c r="CZ6" s="78">
        <f t="shared" si="9"/>
        <v>39.659999999999997</v>
      </c>
      <c r="DA6" s="78">
        <f t="shared" si="9"/>
        <v>31.28</v>
      </c>
      <c r="DB6" s="78">
        <f t="shared" si="9"/>
        <v>32.6</v>
      </c>
      <c r="DC6" s="78">
        <f t="shared" si="9"/>
        <v>64.510000000000005</v>
      </c>
      <c r="DD6" s="78">
        <f t="shared" si="9"/>
        <v>67.12</v>
      </c>
      <c r="DE6" s="78">
        <f t="shared" si="9"/>
        <v>61.03</v>
      </c>
      <c r="DF6" s="78">
        <f t="shared" si="9"/>
        <v>64.790000000000006</v>
      </c>
      <c r="DG6" s="78">
        <f t="shared" si="9"/>
        <v>65.75</v>
      </c>
      <c r="DH6" s="70" t="str">
        <f>IF(DH7="","",IF(DH7="-","【-】","【"&amp;SUBSTITUTE(TEXT(DH7,"#,##0.00"),"-","△")&amp;"】"))</f>
        <v>【95.72】</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7.0000000000000007e-002</v>
      </c>
      <c r="EK6" s="78">
        <f t="shared" si="12"/>
        <v>0.56999999999999995</v>
      </c>
      <c r="EL6" s="70">
        <f t="shared" si="12"/>
        <v>0</v>
      </c>
      <c r="EM6" s="70">
        <f t="shared" si="12"/>
        <v>0</v>
      </c>
      <c r="EN6" s="70">
        <f t="shared" si="12"/>
        <v>0</v>
      </c>
      <c r="EO6" s="70" t="str">
        <f>IF(EO7="","",IF(EO7="-","【-】","【"&amp;SUBSTITUTE(TEXT(EO7,"#,##0.00"),"-","△")&amp;"】"))</f>
        <v>【0.24】</v>
      </c>
    </row>
    <row r="7" spans="1:145" s="55" customFormat="1">
      <c r="A7" s="56"/>
      <c r="B7" s="62">
        <v>2021</v>
      </c>
      <c r="C7" s="62">
        <v>23078</v>
      </c>
      <c r="D7" s="62">
        <v>47</v>
      </c>
      <c r="E7" s="62">
        <v>17</v>
      </c>
      <c r="F7" s="62">
        <v>1</v>
      </c>
      <c r="G7" s="62">
        <v>0</v>
      </c>
      <c r="H7" s="62" t="s">
        <v>96</v>
      </c>
      <c r="I7" s="62" t="s">
        <v>97</v>
      </c>
      <c r="J7" s="62" t="s">
        <v>98</v>
      </c>
      <c r="K7" s="62" t="s">
        <v>99</v>
      </c>
      <c r="L7" s="62" t="s">
        <v>100</v>
      </c>
      <c r="M7" s="62" t="s">
        <v>101</v>
      </c>
      <c r="N7" s="71" t="s">
        <v>41</v>
      </c>
      <c r="O7" s="71" t="s">
        <v>102</v>
      </c>
      <c r="P7" s="71">
        <v>24.27</v>
      </c>
      <c r="Q7" s="71">
        <v>90.16</v>
      </c>
      <c r="R7" s="71">
        <v>2860</v>
      </c>
      <c r="S7" s="71">
        <v>5521</v>
      </c>
      <c r="T7" s="71">
        <v>230.3</v>
      </c>
      <c r="U7" s="71">
        <v>23.97</v>
      </c>
      <c r="V7" s="71">
        <v>1322</v>
      </c>
      <c r="W7" s="71">
        <v>0.72</v>
      </c>
      <c r="X7" s="71">
        <v>1836.11</v>
      </c>
      <c r="Y7" s="71">
        <v>94.97</v>
      </c>
      <c r="Z7" s="71">
        <v>86.56</v>
      </c>
      <c r="AA7" s="71">
        <v>82.06</v>
      </c>
      <c r="AB7" s="71">
        <v>80.25</v>
      </c>
      <c r="AC7" s="71">
        <v>77.959999999999994</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0</v>
      </c>
      <c r="BG7" s="71">
        <v>9019.42</v>
      </c>
      <c r="BH7" s="71">
        <v>9083.2000000000007</v>
      </c>
      <c r="BI7" s="71">
        <v>8927.06</v>
      </c>
      <c r="BJ7" s="71">
        <v>8096.38</v>
      </c>
      <c r="BK7" s="71">
        <v>1217.7</v>
      </c>
      <c r="BL7" s="71">
        <v>1689.65</v>
      </c>
      <c r="BM7" s="71">
        <v>808.77</v>
      </c>
      <c r="BN7" s="71">
        <v>560.16</v>
      </c>
      <c r="BO7" s="71">
        <v>954.29</v>
      </c>
      <c r="BP7" s="71">
        <v>669.11</v>
      </c>
      <c r="BQ7" s="71">
        <v>61.48</v>
      </c>
      <c r="BR7" s="71">
        <v>77.47</v>
      </c>
      <c r="BS7" s="71">
        <v>61.5</v>
      </c>
      <c r="BT7" s="71">
        <v>48.22</v>
      </c>
      <c r="BU7" s="71">
        <v>36.01</v>
      </c>
      <c r="BV7" s="71">
        <v>66.680000000000007</v>
      </c>
      <c r="BW7" s="71">
        <v>58.12</v>
      </c>
      <c r="BX7" s="71">
        <v>48.2</v>
      </c>
      <c r="BY7" s="71">
        <v>30.88</v>
      </c>
      <c r="BZ7" s="71">
        <v>34.03</v>
      </c>
      <c r="CA7" s="71">
        <v>99.73</v>
      </c>
      <c r="CB7" s="71">
        <v>245.27</v>
      </c>
      <c r="CC7" s="71">
        <v>194.57</v>
      </c>
      <c r="CD7" s="71">
        <v>246.63</v>
      </c>
      <c r="CE7" s="71">
        <v>314.94</v>
      </c>
      <c r="CF7" s="71">
        <v>428.65</v>
      </c>
      <c r="CG7" s="71">
        <v>260.11</v>
      </c>
      <c r="CH7" s="71">
        <v>304.98</v>
      </c>
      <c r="CI7" s="71">
        <v>345.96</v>
      </c>
      <c r="CJ7" s="71">
        <v>525.91999999999996</v>
      </c>
      <c r="CK7" s="71">
        <v>470.79</v>
      </c>
      <c r="CL7" s="71">
        <v>134.97999999999999</v>
      </c>
      <c r="CM7" s="71">
        <v>46.8</v>
      </c>
      <c r="CN7" s="71">
        <v>49</v>
      </c>
      <c r="CO7" s="71">
        <v>47.2</v>
      </c>
      <c r="CP7" s="71">
        <v>49.8</v>
      </c>
      <c r="CQ7" s="71">
        <v>49.4</v>
      </c>
      <c r="CR7" s="71">
        <v>41.45</v>
      </c>
      <c r="CS7" s="71">
        <v>36.97</v>
      </c>
      <c r="CT7" s="71">
        <v>39.51</v>
      </c>
      <c r="CU7" s="71">
        <v>41.6</v>
      </c>
      <c r="CV7" s="71">
        <v>43.76</v>
      </c>
      <c r="CW7" s="71">
        <v>59.99</v>
      </c>
      <c r="CX7" s="71">
        <v>74.150000000000006</v>
      </c>
      <c r="CY7" s="71">
        <v>39.01</v>
      </c>
      <c r="CZ7" s="71">
        <v>39.659999999999997</v>
      </c>
      <c r="DA7" s="71">
        <v>31.28</v>
      </c>
      <c r="DB7" s="71">
        <v>32.6</v>
      </c>
      <c r="DC7" s="71">
        <v>64.510000000000005</v>
      </c>
      <c r="DD7" s="71">
        <v>67.12</v>
      </c>
      <c r="DE7" s="71">
        <v>61.03</v>
      </c>
      <c r="DF7" s="71">
        <v>64.790000000000006</v>
      </c>
      <c r="DG7" s="71">
        <v>65.75</v>
      </c>
      <c r="DH7" s="71">
        <v>95.72</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7.0000000000000007e-002</v>
      </c>
      <c r="EK7" s="71">
        <v>0.56999999999999995</v>
      </c>
      <c r="EL7" s="71">
        <v>0</v>
      </c>
      <c r="EM7" s="71">
        <v>0</v>
      </c>
      <c r="EN7" s="71">
        <v>0</v>
      </c>
      <c r="EO7" s="71">
        <v>0.24</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35</v>
      </c>
      <c r="B10" s="63">
        <f>DATEVALUE($B7+12-B11&amp;"/1/"&amp;B12)</f>
        <v>47119</v>
      </c>
      <c r="C10" s="63">
        <f>DATEVALUE($B7+12-C11&amp;"/1/"&amp;C12)</f>
        <v>47484</v>
      </c>
      <c r="D10" s="64">
        <f>DATEVALUE($B7+12-D11&amp;"/1/"&amp;D12)</f>
        <v>47849</v>
      </c>
      <c r="E10" s="64">
        <f>DATEVALUE($B7+12-E11&amp;"/1/"&amp;E12)</f>
        <v>48215</v>
      </c>
      <c r="F10" s="64">
        <f>DATEVALUE($B7+12-F11&amp;"/1/"&amp;F12)</f>
        <v>48582</v>
      </c>
    </row>
    <row r="11" spans="1:145">
      <c r="B11">
        <v>4</v>
      </c>
      <c r="C11">
        <v>3</v>
      </c>
      <c r="D11">
        <v>2</v>
      </c>
      <c r="E11">
        <v>1</v>
      </c>
      <c r="F11">
        <v>0</v>
      </c>
      <c r="G11" t="s">
        <v>108</v>
      </c>
    </row>
    <row r="12" spans="1:145">
      <c r="B12">
        <v>1</v>
      </c>
      <c r="C12">
        <v>1</v>
      </c>
      <c r="D12">
        <v>1</v>
      </c>
      <c r="E12">
        <v>2</v>
      </c>
      <c r="F12">
        <v>3</v>
      </c>
      <c r="G12" t="s">
        <v>109</v>
      </c>
    </row>
    <row r="13" spans="1:145">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2023-01-12T23:51:57Z</dcterms:created>
  <dcterms:modified xsi:type="dcterms:W3CDTF">2024-03-29T07:03:20Z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2024-03-29T07:03:20Z</vt:filetime>
  </property>
</Properties>
</file>