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VHSu5wJDMX21n9Nop19KaaHJe+/Knq5m4/CgVu5H1BsXCFOYAvFT30bydzqWihNCJW1qzUd5AagmwvXMGvFlg==" workbookSaltValue="ar+iPzvlv4Rw8whICAMwLw==" workbookSpinCount="100000"/>
  <bookViews>
    <workbookView xWindow="0" yWindow="0" windowWidth="28800" windowHeight="124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<sst xmlns="http://schemas.openxmlformats.org/spreadsheetml/2006/main" xmlns:r="http://schemas.openxmlformats.org/officeDocument/2006/relationships" count="112" uniqueCount="112">
  <si>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簡易水道事業</t>
  </si>
  <si>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</si>
  <si>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</si>
  <si>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</si>
  <si>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</si>
  <si>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</si>
  <si>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</si>
  <si>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</si>
  <si>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</si>
  <si>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</si>
  <si>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</si>
  <si>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</si>
  <si>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</si>
  <si>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</si>
  <si>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</si>
  <si>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</si>
  <si>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</si>
  <si>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</si>
  <si>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</si>
  <si>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</si>
  <si>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</si>
  <si>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</si>
  <si>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</si>
  <si>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</si>
  <si>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</si>
  <si>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</si>
  <si>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</si>
  <si>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</si>
  <si>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</si>
  <si>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</si>
  <si>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</si>
  <si>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</si>
  <si>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</si>
  <si>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</si>
  <si>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</si>
  <si>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</si>
  <si>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</si>
  <si>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</si>
  <si>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</si>
  <si>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</si>
  <si>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</si>
  <si>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</si>
  <si>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</si>
  <si>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</si>
  <si>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</si>
  <si>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</si>
  <si>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</si>
  <si>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</si>
  <si>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</si>
  <si>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</si>
  <si>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</si>
  <si>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</si>
  <si>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</si>
  <si>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</si>
  <si>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</si>
  <si>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</si>
  <si>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</si>
  <si>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</si>
  <si>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</si>
  <si>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</si>
  <si>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</si>
  <si>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</si>
  <si>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</si>
  <si>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</si>
  <si>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</si>
  <si>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</si>
  <si>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</si>
  <si>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</si>
  <si>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</si>
  <si>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</si>
  <si>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</si>
  <si>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　給水人口の減少により給水収益が減少傾向にある中で、人件費等の固定経費、有形固定資産減価償却費、企業債償還利子等は当面の間高止まり傾向にある。
　町財政もきびしさを増しており、収入不足を補填している基準外繰出金への影響も懸念される。
　今後は中・長期的な展望を持ち、施設規模の適正化、施設の統廃合、合理化、経費縮減を図り、将来の水需要、施設の設備に係る更新投資を的確に見込みながら、持続可能な簡易水道事業の運営に努めていく。</t>
    <rPh sb="1" eb="3">
      <t>キュウスイ</t>
    </rPh>
    <rPh sb="3" eb="5">
      <t>ジンコウ</t>
    </rPh>
    <rPh sb="6" eb="8">
      <t>ゲンショウ</t>
    </rPh>
    <rPh sb="11" eb="13">
      <t>キュウスイ</t>
    </rPh>
    <rPh sb="13" eb="15">
      <t>シュウエキ</t>
    </rPh>
    <rPh sb="16" eb="18">
      <t>ゲンショウ</t>
    </rPh>
    <rPh sb="18" eb="20">
      <t>ケイコウ</t>
    </rPh>
    <rPh sb="23" eb="24">
      <t>ナカ</t>
    </rPh>
    <rPh sb="26" eb="29">
      <t>ジンケンヒ</t>
    </rPh>
    <rPh sb="29" eb="30">
      <t>トウ</t>
    </rPh>
    <rPh sb="31" eb="33">
      <t>コテイ</t>
    </rPh>
    <rPh sb="33" eb="35">
      <t>ケイヒ</t>
    </rPh>
    <rPh sb="36" eb="38">
      <t>ユウケイ</t>
    </rPh>
    <rPh sb="38" eb="42">
      <t>コテイシサン</t>
    </rPh>
    <rPh sb="42" eb="44">
      <t>ゲンカ</t>
    </rPh>
    <rPh sb="44" eb="47">
      <t>ショウキャクヒ</t>
    </rPh>
    <rPh sb="48" eb="51">
      <t>キギョウサイ</t>
    </rPh>
    <rPh sb="51" eb="53">
      <t>ショウカン</t>
    </rPh>
    <rPh sb="53" eb="55">
      <t>リシ</t>
    </rPh>
    <rPh sb="55" eb="56">
      <t>トウ</t>
    </rPh>
    <rPh sb="57" eb="59">
      <t>トウメン</t>
    </rPh>
    <rPh sb="60" eb="61">
      <t>アイダ</t>
    </rPh>
    <rPh sb="61" eb="63">
      <t>タカド</t>
    </rPh>
    <rPh sb="65" eb="67">
      <t>ケイコウ</t>
    </rPh>
    <rPh sb="73" eb="74">
      <t>マチ</t>
    </rPh>
    <rPh sb="74" eb="76">
      <t>ザイセイ</t>
    </rPh>
    <rPh sb="82" eb="83">
      <t>マ</t>
    </rPh>
    <rPh sb="88" eb="90">
      <t>シュウニュウ</t>
    </rPh>
    <rPh sb="90" eb="92">
      <t>フソク</t>
    </rPh>
    <rPh sb="93" eb="95">
      <t>ホテン</t>
    </rPh>
    <rPh sb="99" eb="102">
      <t>キジュンガイ</t>
    </rPh>
    <rPh sb="102" eb="103">
      <t>ク</t>
    </rPh>
    <rPh sb="103" eb="104">
      <t>ダ</t>
    </rPh>
    <rPh sb="104" eb="105">
      <t>キン</t>
    </rPh>
    <rPh sb="107" eb="109">
      <t>エイキョウ</t>
    </rPh>
    <rPh sb="110" eb="112">
      <t>ケネン</t>
    </rPh>
    <rPh sb="118" eb="120">
      <t>コンゴ</t>
    </rPh>
    <rPh sb="121" eb="122">
      <t>チュウ</t>
    </rPh>
    <rPh sb="123" eb="126">
      <t>チョウキテキ</t>
    </rPh>
    <rPh sb="127" eb="129">
      <t>テンボウ</t>
    </rPh>
    <rPh sb="130" eb="131">
      <t>モ</t>
    </rPh>
    <rPh sb="133" eb="135">
      <t>シセツ</t>
    </rPh>
    <rPh sb="135" eb="137">
      <t>キボ</t>
    </rPh>
    <rPh sb="138" eb="141">
      <t>テキセイカ</t>
    </rPh>
    <rPh sb="142" eb="144">
      <t>シセツ</t>
    </rPh>
    <rPh sb="145" eb="148">
      <t>トウハイゴウ</t>
    </rPh>
    <rPh sb="149" eb="152">
      <t>ゴウリカ</t>
    </rPh>
    <rPh sb="153" eb="155">
      <t>ケイヒ</t>
    </rPh>
    <rPh sb="155" eb="157">
      <t>シュクゲン</t>
    </rPh>
    <rPh sb="158" eb="159">
      <t>ハカ</t>
    </rPh>
    <rPh sb="161" eb="163">
      <t>ショウライ</t>
    </rPh>
    <rPh sb="164" eb="165">
      <t>ミズ</t>
    </rPh>
    <rPh sb="165" eb="167">
      <t>ジュヨウ</t>
    </rPh>
    <rPh sb="168" eb="170">
      <t>シセツ</t>
    </rPh>
    <rPh sb="171" eb="173">
      <t>セツビ</t>
    </rPh>
    <rPh sb="174" eb="175">
      <t>カカ</t>
    </rPh>
    <rPh sb="176" eb="178">
      <t>コウシン</t>
    </rPh>
    <rPh sb="178" eb="180">
      <t>トウシ</t>
    </rPh>
    <rPh sb="181" eb="183">
      <t>テキカク</t>
    </rPh>
    <rPh sb="184" eb="186">
      <t>ミコ</t>
    </rPh>
    <rPh sb="191" eb="193">
      <t>ジゾク</t>
    </rPh>
    <rPh sb="193" eb="195">
      <t>カノウ</t>
    </rPh>
    <rPh sb="196" eb="198">
      <t>カンイ</t>
    </rPh>
    <rPh sb="198" eb="200">
      <t>スイドウ</t>
    </rPh>
    <rPh sb="200" eb="202">
      <t>ジギョウ</t>
    </rPh>
    <rPh sb="203" eb="205">
      <t>ウンエイ</t>
    </rPh>
    <rPh sb="206" eb="207">
      <t>ツト</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</si>
  <si>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</si>
  <si>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</si>
  <si>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</si>
  <si>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</si>
  <si>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</si>
  <si>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</si>
  <si>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</si>
  <si>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</si>
  <si>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</si>
  <si>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</si>
  <si>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</si>
  <si>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</si>
  <si>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</si>
  <si>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</si>
  <si>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</si>
  <si>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</si>
  <si>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</si>
  <si>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</si>
  <si>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</si>
  <si>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</si>
  <si>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</si>
  <si>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</si>
  <si>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</si>
  <si>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</si>
  <si>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法適用</t>
  </si>
  <si>
    <t>水道事業</t>
  </si>
  <si>
    <t>C2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</si>
  <si>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</si>
  <si>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</si>
  <si>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</si>
  <si>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</si>
  <si>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</si>
  <si>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</si>
  <si>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</si>
  <si>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</si>
  <si>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</si>
  <si>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</si>
  <si>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</si>
  <si>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経営収支比率は全国平均は下回っているものの、類似団体平均はわずかに上回っており、１００％を超える状況が続いている。
　流動化比率は昨年と比較して幾分減少しているが、依然として全国平均、類似団体平均を下回っている。企業債償還元金、利子が多額にのぼっているのに対し、給水人口の減少に伴い、給水収益が減少傾向にあることが主な要因として考えられる。
　給水収益に対する償還企業債残高の割合については、全国平均、類似団体平均を下回っているが、しばらくは高止まりの状態が続くため、建設改良に係る予算措置には慎重を期す必要がある。
　料金回収率については全国平均、類似団体平均を上回ってはいるものの、基準外繰出金により収入不足を補填している現状である。
　給水原価については、全国平均、類似団体平均を大きく上回る結果となった。主な要因としては有収水量が減少していく傾向がある中で、人件費、維持管理費等の経常経費が依然として高い状態にあることがあげられる。
　有収率については、昨年から見ると７％ほど減少しており、全国平均及び類似団体平均値より依然として低い傾向にある。各戸の漏水修理についてはメーター検針時に随時行っているが、今後もこれを徹底していくとともに、本管及び管末の漏水調査を計画的に行っていく。</t>
    <rPh sb="1" eb="3">
      <t>ケイエイ</t>
    </rPh>
    <rPh sb="3" eb="5">
      <t>シュウシ</t>
    </rPh>
    <rPh sb="5" eb="7">
      <t>ヒリツ</t>
    </rPh>
    <rPh sb="8" eb="10">
      <t>ゼンコク</t>
    </rPh>
    <rPh sb="10" eb="12">
      <t>ヘイキン</t>
    </rPh>
    <rPh sb="13" eb="15">
      <t>シタマワ</t>
    </rPh>
    <rPh sb="23" eb="25">
      <t>ルイジ</t>
    </rPh>
    <rPh sb="25" eb="27">
      <t>ダンタイ</t>
    </rPh>
    <rPh sb="27" eb="29">
      <t>ヘイキン</t>
    </rPh>
    <rPh sb="34" eb="36">
      <t>ウワマワ</t>
    </rPh>
    <rPh sb="46" eb="47">
      <t>コ</t>
    </rPh>
    <rPh sb="49" eb="51">
      <t>ジョウキョウ</t>
    </rPh>
    <rPh sb="52" eb="53">
      <t>ツヅ</t>
    </rPh>
    <rPh sb="60" eb="63">
      <t>リュウドウカ</t>
    </rPh>
    <rPh sb="63" eb="65">
      <t>ヒリツ</t>
    </rPh>
    <rPh sb="66" eb="68">
      <t>サクネン</t>
    </rPh>
    <rPh sb="69" eb="71">
      <t>ヒカク</t>
    </rPh>
    <rPh sb="73" eb="75">
      <t>イクブン</t>
    </rPh>
    <rPh sb="75" eb="77">
      <t>ゲンショウ</t>
    </rPh>
    <rPh sb="83" eb="85">
      <t>イゼン</t>
    </rPh>
    <rPh sb="88" eb="90">
      <t>ゼンコク</t>
    </rPh>
    <rPh sb="90" eb="92">
      <t>ヘイキン</t>
    </rPh>
    <rPh sb="93" eb="95">
      <t>ルイジ</t>
    </rPh>
    <rPh sb="95" eb="97">
      <t>ダンタイ</t>
    </rPh>
    <rPh sb="97" eb="99">
      <t>ヘイキン</t>
    </rPh>
    <rPh sb="100" eb="102">
      <t>シタマワ</t>
    </rPh>
    <rPh sb="107" eb="110">
      <t>キギョウサイ</t>
    </rPh>
    <rPh sb="110" eb="112">
      <t>ショウカン</t>
    </rPh>
    <rPh sb="112" eb="114">
      <t>ガンキン</t>
    </rPh>
    <rPh sb="115" eb="117">
      <t>リシ</t>
    </rPh>
    <rPh sb="118" eb="120">
      <t>タガク</t>
    </rPh>
    <rPh sb="129" eb="130">
      <t>タイ</t>
    </rPh>
    <rPh sb="132" eb="134">
      <t>キュウスイ</t>
    </rPh>
    <rPh sb="134" eb="136">
      <t>ジンコウ</t>
    </rPh>
    <rPh sb="137" eb="139">
      <t>ゲンショウ</t>
    </rPh>
    <rPh sb="140" eb="141">
      <t>トモナ</t>
    </rPh>
    <rPh sb="143" eb="145">
      <t>キュウスイ</t>
    </rPh>
    <rPh sb="145" eb="147">
      <t>シュウエキ</t>
    </rPh>
    <rPh sb="148" eb="150">
      <t>ゲンショウ</t>
    </rPh>
    <rPh sb="150" eb="152">
      <t>ケイコウ</t>
    </rPh>
    <rPh sb="158" eb="159">
      <t>オモ</t>
    </rPh>
    <rPh sb="160" eb="162">
      <t>ヨウイン</t>
    </rPh>
    <rPh sb="165" eb="166">
      <t>カンガ</t>
    </rPh>
    <rPh sb="173" eb="175">
      <t>キュウスイ</t>
    </rPh>
    <rPh sb="175" eb="177">
      <t>シュウエキ</t>
    </rPh>
    <rPh sb="178" eb="179">
      <t>タイ</t>
    </rPh>
    <rPh sb="181" eb="183">
      <t>ショウカン</t>
    </rPh>
    <rPh sb="183" eb="186">
      <t>キギョウサイ</t>
    </rPh>
    <rPh sb="186" eb="188">
      <t>ザンダカ</t>
    </rPh>
    <rPh sb="189" eb="191">
      <t>ワリアイ</t>
    </rPh>
    <rPh sb="197" eb="199">
      <t>ゼンコク</t>
    </rPh>
    <rPh sb="199" eb="201">
      <t>ヘイキン</t>
    </rPh>
    <rPh sb="202" eb="204">
      <t>ルイジ</t>
    </rPh>
    <rPh sb="204" eb="206">
      <t>ダンタイ</t>
    </rPh>
    <rPh sb="206" eb="208">
      <t>ヘイキン</t>
    </rPh>
    <rPh sb="209" eb="211">
      <t>シタマワ</t>
    </rPh>
    <rPh sb="222" eb="224">
      <t>タカド</t>
    </rPh>
    <rPh sb="227" eb="229">
      <t>ジョウタイ</t>
    </rPh>
    <rPh sb="230" eb="231">
      <t>ツヅ</t>
    </rPh>
    <rPh sb="235" eb="237">
      <t>ケンセツ</t>
    </rPh>
    <rPh sb="237" eb="239">
      <t>カイリョウ</t>
    </rPh>
    <rPh sb="240" eb="241">
      <t>カカ</t>
    </rPh>
    <rPh sb="242" eb="246">
      <t>ヨサンソチ</t>
    </rPh>
    <rPh sb="248" eb="250">
      <t>シンチョウ</t>
    </rPh>
    <rPh sb="251" eb="252">
      <t>キ</t>
    </rPh>
    <rPh sb="253" eb="255">
      <t>ヒツヨウ</t>
    </rPh>
    <rPh sb="261" eb="263">
      <t>リョウキン</t>
    </rPh>
    <rPh sb="263" eb="266">
      <t>カイシュウリツ</t>
    </rPh>
    <rPh sb="271" eb="273">
      <t>ゼンコク</t>
    </rPh>
    <rPh sb="273" eb="275">
      <t>ヘイキン</t>
    </rPh>
    <rPh sb="276" eb="278">
      <t>ルイジ</t>
    </rPh>
    <rPh sb="278" eb="282">
      <t>ダンタイヘイキン</t>
    </rPh>
    <rPh sb="283" eb="285">
      <t>ウワマワ</t>
    </rPh>
    <rPh sb="294" eb="297">
      <t>キジュンガイ</t>
    </rPh>
    <rPh sb="297" eb="298">
      <t>ク</t>
    </rPh>
    <rPh sb="298" eb="299">
      <t>ダ</t>
    </rPh>
    <rPh sb="299" eb="300">
      <t>キン</t>
    </rPh>
    <rPh sb="303" eb="305">
      <t>シュウニュウ</t>
    </rPh>
    <rPh sb="305" eb="307">
      <t>フソク</t>
    </rPh>
    <rPh sb="308" eb="310">
      <t>ホテン</t>
    </rPh>
    <rPh sb="314" eb="316">
      <t>ゲンジョウ</t>
    </rPh>
    <rPh sb="454" eb="455">
      <t>オヨ</t>
    </rPh>
    <rPh sb="494" eb="496">
      <t>ケンシン</t>
    </rPh>
    <phoneticPr fontId="1"/>
  </si>
  <si>
    <t>　老朽管の更新は平成２６年度以降行われていないが、有形固定資産減価償却率は全国平均及び類似団体平均値を大きく上回っている。
　浄水場の各種計測機器、浄水設備等の老朽化も重要課題となっている。
　今後見込まれる更新需要については、給水収益の状況を的確に把握し、適切な規模の更新投資に合わせて事業運営していくことが重要である。持続可能な事業運営のためには新発債の抑制、維持管理費の等の固定費用の縮減等の徹底をする必要がある。</t>
    <rPh sb="1" eb="4">
      <t>ロウキュウカン</t>
    </rPh>
    <rPh sb="5" eb="7">
      <t>コウシン</t>
    </rPh>
    <rPh sb="8" eb="10">
      <t>ヘイセイ</t>
    </rPh>
    <rPh sb="12" eb="14">
      <t>ネンド</t>
    </rPh>
    <rPh sb="14" eb="16">
      <t>イコウ</t>
    </rPh>
    <rPh sb="16" eb="17">
      <t>オコナ</t>
    </rPh>
    <rPh sb="25" eb="27">
      <t>ユウケイ</t>
    </rPh>
    <rPh sb="27" eb="31">
      <t>コテイシサン</t>
    </rPh>
    <rPh sb="31" eb="33">
      <t>ゲンカ</t>
    </rPh>
    <rPh sb="33" eb="36">
      <t>ショウキャクリツ</t>
    </rPh>
    <rPh sb="37" eb="39">
      <t>ゼンコク</t>
    </rPh>
    <rPh sb="39" eb="41">
      <t>ヘイキン</t>
    </rPh>
    <rPh sb="41" eb="42">
      <t>オヨ</t>
    </rPh>
    <rPh sb="43" eb="45">
      <t>ルイジ</t>
    </rPh>
    <rPh sb="45" eb="47">
      <t>ダンタイ</t>
    </rPh>
    <rPh sb="47" eb="50">
      <t>ヘイキンチ</t>
    </rPh>
    <rPh sb="51" eb="52">
      <t>オオ</t>
    </rPh>
    <rPh sb="54" eb="56">
      <t>ウワマワ</t>
    </rPh>
    <rPh sb="63" eb="66">
      <t>ジョウスイジョウ</t>
    </rPh>
    <rPh sb="67" eb="69">
      <t>カクシュ</t>
    </rPh>
    <rPh sb="69" eb="71">
      <t>ケイソク</t>
    </rPh>
    <rPh sb="71" eb="73">
      <t>キキ</t>
    </rPh>
    <rPh sb="74" eb="76">
      <t>ジョウスイ</t>
    </rPh>
    <rPh sb="76" eb="78">
      <t>セツビ</t>
    </rPh>
    <rPh sb="78" eb="79">
      <t>トウ</t>
    </rPh>
    <rPh sb="80" eb="83">
      <t>ロウキュウカ</t>
    </rPh>
    <rPh sb="84" eb="86">
      <t>ジュウヨウ</t>
    </rPh>
    <rPh sb="86" eb="88">
      <t>カダイ</t>
    </rPh>
    <rPh sb="97" eb="99">
      <t>コンゴ</t>
    </rPh>
    <rPh sb="99" eb="101">
      <t>ミコ</t>
    </rPh>
    <rPh sb="104" eb="106">
      <t>コウシン</t>
    </rPh>
    <rPh sb="106" eb="108">
      <t>ジュヨウ</t>
    </rPh>
    <rPh sb="114" eb="116">
      <t>キュウスイ</t>
    </rPh>
    <rPh sb="116" eb="118">
      <t>シュウエキ</t>
    </rPh>
    <rPh sb="119" eb="121">
      <t>ジョウキョウ</t>
    </rPh>
    <rPh sb="122" eb="124">
      <t>テキカク</t>
    </rPh>
    <rPh sb="125" eb="127">
      <t>ハアク</t>
    </rPh>
    <rPh sb="129" eb="131">
      <t>テキセツ</t>
    </rPh>
    <rPh sb="132" eb="134">
      <t>キボ</t>
    </rPh>
    <rPh sb="135" eb="137">
      <t>コウシン</t>
    </rPh>
    <rPh sb="137" eb="139">
      <t>トウシ</t>
    </rPh>
    <rPh sb="140" eb="141">
      <t>ア</t>
    </rPh>
    <rPh sb="144" eb="146">
      <t>ジギョウ</t>
    </rPh>
    <rPh sb="146" eb="148">
      <t>ウンエイ</t>
    </rPh>
    <rPh sb="155" eb="157">
      <t>ジュウヨウ</t>
    </rPh>
    <rPh sb="161" eb="163">
      <t>ジゾク</t>
    </rPh>
    <rPh sb="163" eb="165">
      <t>カノウ</t>
    </rPh>
    <rPh sb="166" eb="168">
      <t>ジギョウ</t>
    </rPh>
    <rPh sb="168" eb="170">
      <t>ウンエイ</t>
    </rPh>
    <rPh sb="175" eb="176">
      <t>シン</t>
    </rPh>
    <rPh sb="176" eb="177">
      <t>ハツ</t>
    </rPh>
    <rPh sb="177" eb="178">
      <t>サイ</t>
    </rPh>
    <rPh sb="179" eb="181">
      <t>ヨクセイ</t>
    </rPh>
    <rPh sb="182" eb="184">
      <t>イジ</t>
    </rPh>
    <rPh sb="184" eb="187">
      <t>カンリヒ</t>
    </rPh>
    <rPh sb="188" eb="189">
      <t>トウ</t>
    </rPh>
    <rPh sb="190" eb="192">
      <t>コテイ</t>
    </rPh>
    <rPh sb="192" eb="194">
      <t>ヒヨウ</t>
    </rPh>
    <rPh sb="195" eb="197">
      <t>シュクゲン</t>
    </rPh>
    <rPh sb="197" eb="198">
      <t>トウ</t>
    </rPh>
    <rPh sb="199" eb="201">
      <t>テッテイ</t>
    </rPh>
    <rPh sb="204" eb="20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</si>
</sst>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0.23</c:v>
                </c:pt>
                <c:pt idx="1">
                  <c:v>0.63</c:v>
                </c:pt>
                <c:pt idx="2">
                  <c:v>1.e-002</c:v>
                </c:pt>
                <c:pt idx="3">
                  <c:v>4.e-002</c:v>
                </c:pt>
                <c:pt idx="4">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61.98</c:v>
                </c:pt>
                <c:pt idx="1">
                  <c:v>55.95</c:v>
                </c:pt>
                <c:pt idx="2">
                  <c:v>55.72</c:v>
                </c:pt>
                <c:pt idx="3">
                  <c:v>51.57</c:v>
                </c:pt>
                <c:pt idx="4">
                  <c:v>56.31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61.09</c:v>
                </c:pt>
                <c:pt idx="1">
                  <c:v>59.85</c:v>
                </c:pt>
                <c:pt idx="2">
                  <c:v>63.01</c:v>
                </c:pt>
                <c:pt idx="3">
                  <c:v>52.63</c:v>
                </c:pt>
                <c:pt idx="4">
                  <c:v>55.3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69.790000000000006</c:v>
                </c:pt>
                <c:pt idx="1">
                  <c:v>73.84</c:v>
                </c:pt>
                <c:pt idx="2">
                  <c:v>71.599999999999994</c:v>
                </c:pt>
                <c:pt idx="3">
                  <c:v>74.12</c:v>
                </c:pt>
                <c:pt idx="4">
                  <c:v>66.84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84.18</c:v>
                </c:pt>
                <c:pt idx="1">
                  <c:v>83.85</c:v>
                </c:pt>
                <c:pt idx="2">
                  <c:v>77.489999999999995</c:v>
                </c:pt>
                <c:pt idx="3">
                  <c:v>78.83</c:v>
                </c:pt>
                <c:pt idx="4">
                  <c:v>78.319999999999993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100.53</c:v>
                </c:pt>
                <c:pt idx="1">
                  <c:v>100.48</c:v>
                </c:pt>
                <c:pt idx="2">
                  <c:v>100.07</c:v>
                </c:pt>
                <c:pt idx="3">
                  <c:v>101.5</c:v>
                </c:pt>
                <c:pt idx="4">
                  <c:v>101.04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88.67</c:v>
                </c:pt>
                <c:pt idx="1">
                  <c:v>95.61</c:v>
                </c:pt>
                <c:pt idx="2">
                  <c:v>105.17</c:v>
                </c:pt>
                <c:pt idx="3">
                  <c:v>99.53</c:v>
                </c:pt>
                <c:pt idx="4">
                  <c:v>100.27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41.11</c:v>
                </c:pt>
                <c:pt idx="1">
                  <c:v>41.11</c:v>
                </c:pt>
                <c:pt idx="2">
                  <c:v>43.08</c:v>
                </c:pt>
                <c:pt idx="3">
                  <c:v>45.2</c:v>
                </c:pt>
                <c:pt idx="4">
                  <c:v>47.34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29.16</c:v>
                </c:pt>
                <c:pt idx="1">
                  <c:v>37.21</c:v>
                </c:pt>
                <c:pt idx="2">
                  <c:v>49.75</c:v>
                </c:pt>
                <c:pt idx="3">
                  <c:v>41.07</c:v>
                </c:pt>
                <c:pt idx="4">
                  <c:v>34.83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7.2</c:v>
                </c:pt>
                <c:pt idx="1">
                  <c:v>7.64</c:v>
                </c:pt>
                <c:pt idx="2">
                  <c:v>6.45</c:v>
                </c:pt>
                <c:pt idx="3">
                  <c:v>5.94</c:v>
                </c:pt>
                <c:pt idx="4">
                  <c:v>10.050000000000001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62.8</c:v>
                </c:pt>
                <c:pt idx="1">
                  <c:v>58.42</c:v>
                </c:pt>
                <c:pt idx="2" formatCode="#,##0.00;&quot;△&quot;#,##0.00">
                  <c:v>0</c:v>
                </c:pt>
                <c:pt idx="3">
                  <c:v>4.53</c:v>
                </c:pt>
                <c:pt idx="4">
                  <c:v>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95.24</c:v>
                </c:pt>
                <c:pt idx="1">
                  <c:v>78.03</c:v>
                </c:pt>
                <c:pt idx="2">
                  <c:v>85.74</c:v>
                </c:pt>
                <c:pt idx="3">
                  <c:v>85.74</c:v>
                </c:pt>
                <c:pt idx="4">
                  <c:v>81.33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162.86000000000001</c:v>
                </c:pt>
                <c:pt idx="1">
                  <c:v>135.68</c:v>
                </c:pt>
                <c:pt idx="2">
                  <c:v>155.44999999999999</c:v>
                </c:pt>
                <c:pt idx="3">
                  <c:v>183.95</c:v>
                </c:pt>
                <c:pt idx="4">
                  <c:v>139.66999999999999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999.37</c:v>
                </c:pt>
                <c:pt idx="1">
                  <c:v>1029.3900000000001</c:v>
                </c:pt>
                <c:pt idx="2">
                  <c:v>1008.6</c:v>
                </c:pt>
                <c:pt idx="3">
                  <c:v>991.59</c:v>
                </c:pt>
                <c:pt idx="4">
                  <c:v>943.37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800.75</c:v>
                </c:pt>
                <c:pt idx="1">
                  <c:v>1067.1500000000001</c:v>
                </c:pt>
                <c:pt idx="2">
                  <c:v>1039.78</c:v>
                </c:pt>
                <c:pt idx="3">
                  <c:v>1272.18</c:v>
                </c:pt>
                <c:pt idx="4">
                  <c:v>1390.57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88.74</c:v>
                </c:pt>
                <c:pt idx="1">
                  <c:v>86.48</c:v>
                </c:pt>
                <c:pt idx="2">
                  <c:v>86.53</c:v>
                </c:pt>
                <c:pt idx="3">
                  <c:v>92.12</c:v>
                </c:pt>
                <c:pt idx="4">
                  <c:v>93.33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76.05</c:v>
                </c:pt>
                <c:pt idx="1">
                  <c:v>76.23</c:v>
                </c:pt>
                <c:pt idx="2">
                  <c:v>82.35</c:v>
                </c:pt>
                <c:pt idx="3">
                  <c:v>75.83</c:v>
                </c:pt>
                <c:pt idx="4">
                  <c:v>62.43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301.88</c:v>
                </c:pt>
                <c:pt idx="1">
                  <c:v>336.26</c:v>
                </c:pt>
                <c:pt idx="2">
                  <c:v>338.28</c:v>
                </c:pt>
                <c:pt idx="3">
                  <c:v>319.73</c:v>
                </c:pt>
                <c:pt idx="4">
                  <c:v>315.01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235.87</c:v>
                </c:pt>
                <c:pt idx="1">
                  <c:v>235.02</c:v>
                </c:pt>
                <c:pt idx="2">
                  <c:v>181.75</c:v>
                </c:pt>
                <c:pt idx="3">
                  <c:v>181.94</c:v>
                </c:pt>
                <c:pt idx="4">
                  <c:v>224.51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【102.72】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【244.67】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【989.92】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【76.64】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【264.82】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【68.67】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【40.79】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【15.98】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【0.44】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AG11" sqref="AG1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4"/>
      <c r="P7" s="27" t="s">
        <v>5</v>
      </c>
      <c r="Q7" s="27"/>
      <c r="R7" s="27"/>
      <c r="S7" s="27"/>
      <c r="T7" s="27"/>
      <c r="U7" s="27"/>
      <c r="V7" s="27"/>
      <c r="W7" s="27" t="s">
        <v>13</v>
      </c>
      <c r="X7" s="27"/>
      <c r="Y7" s="27"/>
      <c r="Z7" s="27"/>
      <c r="AA7" s="27"/>
      <c r="AB7" s="27"/>
      <c r="AC7" s="27"/>
      <c r="AD7" s="27" t="s">
        <v>4</v>
      </c>
      <c r="AE7" s="27"/>
      <c r="AF7" s="27"/>
      <c r="AG7" s="27"/>
      <c r="AH7" s="27"/>
      <c r="AI7" s="27"/>
      <c r="AJ7" s="27"/>
      <c r="AK7" s="18"/>
      <c r="AL7" s="27" t="s">
        <v>16</v>
      </c>
      <c r="AM7" s="27"/>
      <c r="AN7" s="27"/>
      <c r="AO7" s="27"/>
      <c r="AP7" s="27"/>
      <c r="AQ7" s="27"/>
      <c r="AR7" s="27"/>
      <c r="AS7" s="27"/>
      <c r="AT7" s="5" t="s">
        <v>10</v>
      </c>
      <c r="AU7" s="13"/>
      <c r="AV7" s="13"/>
      <c r="AW7" s="13"/>
      <c r="AX7" s="13"/>
      <c r="AY7" s="13"/>
      <c r="AZ7" s="13"/>
      <c r="BA7" s="13"/>
      <c r="BB7" s="27" t="s">
        <v>17</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簡易水道事業</v>
      </c>
      <c r="Q8" s="28"/>
      <c r="R8" s="28"/>
      <c r="S8" s="28"/>
      <c r="T8" s="28"/>
      <c r="U8" s="28"/>
      <c r="V8" s="28"/>
      <c r="W8" s="28" t="str">
        <f>データ!$L$6</f>
        <v>C2</v>
      </c>
      <c r="X8" s="28"/>
      <c r="Y8" s="28"/>
      <c r="Z8" s="28"/>
      <c r="AA8" s="28"/>
      <c r="AB8" s="28"/>
      <c r="AC8" s="28"/>
      <c r="AD8" s="28" t="str">
        <f>データ!$M$6</f>
        <v>非設置</v>
      </c>
      <c r="AE8" s="28"/>
      <c r="AF8" s="28"/>
      <c r="AG8" s="28"/>
      <c r="AH8" s="28"/>
      <c r="AI8" s="28"/>
      <c r="AJ8" s="28"/>
      <c r="AK8" s="18"/>
      <c r="AL8" s="31">
        <f>データ!$R$6</f>
        <v>5901</v>
      </c>
      <c r="AM8" s="31"/>
      <c r="AN8" s="31"/>
      <c r="AO8" s="31"/>
      <c r="AP8" s="31"/>
      <c r="AQ8" s="31"/>
      <c r="AR8" s="31"/>
      <c r="AS8" s="31"/>
      <c r="AT8" s="7">
        <f>データ!$S$6</f>
        <v>230.3</v>
      </c>
      <c r="AU8" s="15"/>
      <c r="AV8" s="15"/>
      <c r="AW8" s="15"/>
      <c r="AX8" s="15"/>
      <c r="AY8" s="15"/>
      <c r="AZ8" s="15"/>
      <c r="BA8" s="15"/>
      <c r="BB8" s="29">
        <f>データ!$T$6</f>
        <v>25.62</v>
      </c>
      <c r="BC8" s="29"/>
      <c r="BD8" s="29"/>
      <c r="BE8" s="29"/>
      <c r="BF8" s="29"/>
      <c r="BG8" s="29"/>
      <c r="BH8" s="29"/>
      <c r="BI8" s="29"/>
      <c r="BJ8" s="3"/>
      <c r="BK8" s="3"/>
      <c r="BL8" s="38" t="s">
        <v>11</v>
      </c>
      <c r="BM8" s="48"/>
      <c r="BN8" s="55" t="s">
        <v>20</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15</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49.9</v>
      </c>
      <c r="J10" s="15"/>
      <c r="K10" s="15"/>
      <c r="L10" s="15"/>
      <c r="M10" s="15"/>
      <c r="N10" s="15"/>
      <c r="O10" s="26"/>
      <c r="P10" s="29">
        <f>データ!$P$6</f>
        <v>100</v>
      </c>
      <c r="Q10" s="29"/>
      <c r="R10" s="29"/>
      <c r="S10" s="29"/>
      <c r="T10" s="29"/>
      <c r="U10" s="29"/>
      <c r="V10" s="29"/>
      <c r="W10" s="31">
        <f>データ!$Q$6</f>
        <v>5676</v>
      </c>
      <c r="X10" s="31"/>
      <c r="Y10" s="31"/>
      <c r="Z10" s="31"/>
      <c r="AA10" s="31"/>
      <c r="AB10" s="31"/>
      <c r="AC10" s="31"/>
      <c r="AD10" s="2"/>
      <c r="AE10" s="2"/>
      <c r="AF10" s="2"/>
      <c r="AG10" s="2"/>
      <c r="AH10" s="18"/>
      <c r="AI10" s="18"/>
      <c r="AJ10" s="18"/>
      <c r="AK10" s="18"/>
      <c r="AL10" s="31">
        <f>データ!$U$6</f>
        <v>5833</v>
      </c>
      <c r="AM10" s="31"/>
      <c r="AN10" s="31"/>
      <c r="AO10" s="31"/>
      <c r="AP10" s="31"/>
      <c r="AQ10" s="31"/>
      <c r="AR10" s="31"/>
      <c r="AS10" s="31"/>
      <c r="AT10" s="7">
        <f>データ!$V$6</f>
        <v>129.62</v>
      </c>
      <c r="AU10" s="15"/>
      <c r="AV10" s="15"/>
      <c r="AW10" s="15"/>
      <c r="AX10" s="15"/>
      <c r="AY10" s="15"/>
      <c r="AZ10" s="15"/>
      <c r="BA10" s="15"/>
      <c r="BB10" s="29">
        <f>データ!$W$6</f>
        <v>45</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71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7</v>
      </c>
      <c r="J84" s="12" t="s">
        <v>28</v>
      </c>
      <c r="K84" s="12" t="s">
        <v>49</v>
      </c>
      <c r="L84" s="12" t="s">
        <v>51</v>
      </c>
      <c r="M84" s="12" t="s">
        <v>32</v>
      </c>
      <c r="N84" s="12" t="s">
        <v>53</v>
      </c>
      <c r="O84" s="12" t="s">
        <v>55</v>
      </c>
    </row>
    <row r="85" spans="1:78" hidden="1">
      <c r="B85" s="12"/>
      <c r="C85" s="12"/>
      <c r="D85" s="12"/>
      <c r="E85" s="12" t="str">
        <f>データ!AH6</f>
        <v>【102.72】</v>
      </c>
      <c r="F85" s="12" t="str">
        <f>データ!AS6</f>
        <v>【28.47】</v>
      </c>
      <c r="G85" s="12" t="str">
        <f>データ!BD6</f>
        <v>【244.67】</v>
      </c>
      <c r="H85" s="12" t="str">
        <f>データ!BO6</f>
        <v>【989.92】</v>
      </c>
      <c r="I85" s="12" t="str">
        <f>データ!BZ6</f>
        <v>【68.67】</v>
      </c>
      <c r="J85" s="12" t="str">
        <f>データ!CK6</f>
        <v>【264.82】</v>
      </c>
      <c r="K85" s="12" t="str">
        <f>データ!CV6</f>
        <v>【51.13】</v>
      </c>
      <c r="L85" s="12" t="str">
        <f>データ!DG6</f>
        <v>【76.64】</v>
      </c>
      <c r="M85" s="12" t="str">
        <f>データ!DR6</f>
        <v>【40.79】</v>
      </c>
      <c r="N85" s="12" t="str">
        <f>データ!EC6</f>
        <v>【15.98】</v>
      </c>
      <c r="O85" s="12" t="str">
        <f>データ!EN6</f>
        <v>【0.44】</v>
      </c>
    </row>
  </sheetData>
  <sheetProtection algorithmName="SHA-512" hashValue="qsXXDsqzZCOBgfLcFHAbx9N4KpVDQkjjgWYBk2IRwwRSXu/h56Yx2B7hFiYhk8uMJWvQt5mL8rSeH8cDWW+sSw==" saltValue="OxCxV0R+djLdLytDB4YA4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19</v>
      </c>
      <c r="B3" s="72" t="s">
        <v>50</v>
      </c>
      <c r="C3" s="72" t="s">
        <v>58</v>
      </c>
      <c r="D3" s="72" t="s">
        <v>59</v>
      </c>
      <c r="E3" s="72" t="s">
        <v>3</v>
      </c>
      <c r="F3" s="72" t="s">
        <v>2</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72</v>
      </c>
      <c r="L5" s="82" t="s">
        <v>73</v>
      </c>
      <c r="M5" s="82" t="s">
        <v>4</v>
      </c>
      <c r="N5" s="82" t="s">
        <v>74</v>
      </c>
      <c r="O5" s="82" t="s">
        <v>75</v>
      </c>
      <c r="P5" s="82" t="s">
        <v>76</v>
      </c>
      <c r="Q5" s="82" t="s">
        <v>77</v>
      </c>
      <c r="R5" s="82" t="s">
        <v>78</v>
      </c>
      <c r="S5" s="82" t="s">
        <v>79</v>
      </c>
      <c r="T5" s="82" t="s">
        <v>64</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43</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2019</v>
      </c>
      <c r="C6" s="75">
        <f t="shared" si="1"/>
        <v>23078</v>
      </c>
      <c r="D6" s="75">
        <f t="shared" si="1"/>
        <v>46</v>
      </c>
      <c r="E6" s="75">
        <f t="shared" si="1"/>
        <v>1</v>
      </c>
      <c r="F6" s="75">
        <f t="shared" si="1"/>
        <v>0</v>
      </c>
      <c r="G6" s="75">
        <f t="shared" si="1"/>
        <v>5</v>
      </c>
      <c r="H6" s="75" t="str">
        <f t="shared" si="1"/>
        <v>青森県　外ヶ浜町</v>
      </c>
      <c r="I6" s="75" t="str">
        <f t="shared" si="1"/>
        <v>法適用</v>
      </c>
      <c r="J6" s="75" t="str">
        <f t="shared" si="1"/>
        <v>水道事業</v>
      </c>
      <c r="K6" s="75" t="str">
        <f t="shared" si="1"/>
        <v>簡易水道事業</v>
      </c>
      <c r="L6" s="75" t="str">
        <f t="shared" si="1"/>
        <v>C2</v>
      </c>
      <c r="M6" s="75" t="str">
        <f t="shared" si="1"/>
        <v>非設置</v>
      </c>
      <c r="N6" s="85" t="str">
        <f t="shared" si="1"/>
        <v>-</v>
      </c>
      <c r="O6" s="85">
        <f t="shared" si="1"/>
        <v>49.9</v>
      </c>
      <c r="P6" s="85">
        <f t="shared" si="1"/>
        <v>100</v>
      </c>
      <c r="Q6" s="85">
        <f t="shared" si="1"/>
        <v>5676</v>
      </c>
      <c r="R6" s="85">
        <f t="shared" si="1"/>
        <v>5901</v>
      </c>
      <c r="S6" s="85">
        <f t="shared" si="1"/>
        <v>230.3</v>
      </c>
      <c r="T6" s="85">
        <f t="shared" si="1"/>
        <v>25.62</v>
      </c>
      <c r="U6" s="85">
        <f t="shared" si="1"/>
        <v>5833</v>
      </c>
      <c r="V6" s="85">
        <f t="shared" si="1"/>
        <v>129.62</v>
      </c>
      <c r="W6" s="85">
        <f t="shared" si="1"/>
        <v>45</v>
      </c>
      <c r="X6" s="91">
        <f t="shared" ref="X6:AG6" si="2">IF(X7="",NA(),X7)</f>
        <v>100.53</v>
      </c>
      <c r="Y6" s="91">
        <f t="shared" si="2"/>
        <v>100.48</v>
      </c>
      <c r="Z6" s="91">
        <f t="shared" si="2"/>
        <v>100.07</v>
      </c>
      <c r="AA6" s="91">
        <f t="shared" si="2"/>
        <v>101.5</v>
      </c>
      <c r="AB6" s="91">
        <f t="shared" si="2"/>
        <v>101.04</v>
      </c>
      <c r="AC6" s="91">
        <f t="shared" si="2"/>
        <v>88.67</v>
      </c>
      <c r="AD6" s="91">
        <f t="shared" si="2"/>
        <v>95.61</v>
      </c>
      <c r="AE6" s="91">
        <f t="shared" si="2"/>
        <v>105.17</v>
      </c>
      <c r="AF6" s="91">
        <f t="shared" si="2"/>
        <v>99.53</v>
      </c>
      <c r="AG6" s="91">
        <f t="shared" si="2"/>
        <v>100.27</v>
      </c>
      <c r="AH6" s="85" t="str">
        <f>IF(AH7="","",IF(AH7="-","【-】","【"&amp;SUBSTITUTE(TEXT(AH7,"#,##0.00"),"-","△")&amp;"】"))</f>
        <v>【102.72】</v>
      </c>
      <c r="AI6" s="85">
        <f t="shared" ref="AI6:AR6" si="3">IF(AI7="",NA(),AI7)</f>
        <v>0</v>
      </c>
      <c r="AJ6" s="85">
        <f t="shared" si="3"/>
        <v>0</v>
      </c>
      <c r="AK6" s="85">
        <f t="shared" si="3"/>
        <v>0</v>
      </c>
      <c r="AL6" s="85">
        <f t="shared" si="3"/>
        <v>0</v>
      </c>
      <c r="AM6" s="85">
        <f t="shared" si="3"/>
        <v>0</v>
      </c>
      <c r="AN6" s="91">
        <f t="shared" si="3"/>
        <v>62.8</v>
      </c>
      <c r="AO6" s="91">
        <f t="shared" si="3"/>
        <v>58.42</v>
      </c>
      <c r="AP6" s="85">
        <f t="shared" si="3"/>
        <v>0</v>
      </c>
      <c r="AQ6" s="91">
        <f t="shared" si="3"/>
        <v>4.53</v>
      </c>
      <c r="AR6" s="91">
        <f t="shared" si="3"/>
        <v>8.57</v>
      </c>
      <c r="AS6" s="85" t="str">
        <f>IF(AS7="","",IF(AS7="-","【-】","【"&amp;SUBSTITUTE(TEXT(AS7,"#,##0.00"),"-","△")&amp;"】"))</f>
        <v>【28.47】</v>
      </c>
      <c r="AT6" s="91">
        <f t="shared" ref="AT6:BC6" si="4">IF(AT7="",NA(),AT7)</f>
        <v>95.24</v>
      </c>
      <c r="AU6" s="91">
        <f t="shared" si="4"/>
        <v>78.03</v>
      </c>
      <c r="AV6" s="91">
        <f t="shared" si="4"/>
        <v>85.74</v>
      </c>
      <c r="AW6" s="91">
        <f t="shared" si="4"/>
        <v>85.74</v>
      </c>
      <c r="AX6" s="91">
        <f t="shared" si="4"/>
        <v>81.33</v>
      </c>
      <c r="AY6" s="91">
        <f t="shared" si="4"/>
        <v>162.86000000000001</v>
      </c>
      <c r="AZ6" s="91">
        <f t="shared" si="4"/>
        <v>135.68</v>
      </c>
      <c r="BA6" s="91">
        <f t="shared" si="4"/>
        <v>155.44999999999999</v>
      </c>
      <c r="BB6" s="91">
        <f t="shared" si="4"/>
        <v>183.95</v>
      </c>
      <c r="BC6" s="91">
        <f t="shared" si="4"/>
        <v>139.66999999999999</v>
      </c>
      <c r="BD6" s="85" t="str">
        <f>IF(BD7="","",IF(BD7="-","【-】","【"&amp;SUBSTITUTE(TEXT(BD7,"#,##0.00"),"-","△")&amp;"】"))</f>
        <v>【244.67】</v>
      </c>
      <c r="BE6" s="91">
        <f t="shared" ref="BE6:BN6" si="5">IF(BE7="",NA(),BE7)</f>
        <v>999.37</v>
      </c>
      <c r="BF6" s="91">
        <f t="shared" si="5"/>
        <v>1029.3900000000001</v>
      </c>
      <c r="BG6" s="91">
        <f t="shared" si="5"/>
        <v>1008.6</v>
      </c>
      <c r="BH6" s="91">
        <f t="shared" si="5"/>
        <v>991.59</v>
      </c>
      <c r="BI6" s="91">
        <f t="shared" si="5"/>
        <v>943.37</v>
      </c>
      <c r="BJ6" s="91">
        <f t="shared" si="5"/>
        <v>800.75</v>
      </c>
      <c r="BK6" s="91">
        <f t="shared" si="5"/>
        <v>1067.1500000000001</v>
      </c>
      <c r="BL6" s="91">
        <f t="shared" si="5"/>
        <v>1039.78</v>
      </c>
      <c r="BM6" s="91">
        <f t="shared" si="5"/>
        <v>1272.18</v>
      </c>
      <c r="BN6" s="91">
        <f t="shared" si="5"/>
        <v>1390.57</v>
      </c>
      <c r="BO6" s="85" t="str">
        <f>IF(BO7="","",IF(BO7="-","【-】","【"&amp;SUBSTITUTE(TEXT(BO7,"#,##0.00"),"-","△")&amp;"】"))</f>
        <v>【989.92】</v>
      </c>
      <c r="BP6" s="91">
        <f t="shared" ref="BP6:BY6" si="6">IF(BP7="",NA(),BP7)</f>
        <v>88.74</v>
      </c>
      <c r="BQ6" s="91">
        <f t="shared" si="6"/>
        <v>86.48</v>
      </c>
      <c r="BR6" s="91">
        <f t="shared" si="6"/>
        <v>86.53</v>
      </c>
      <c r="BS6" s="91">
        <f t="shared" si="6"/>
        <v>92.12</v>
      </c>
      <c r="BT6" s="91">
        <f t="shared" si="6"/>
        <v>93.33</v>
      </c>
      <c r="BU6" s="91">
        <f t="shared" si="6"/>
        <v>76.05</v>
      </c>
      <c r="BV6" s="91">
        <f t="shared" si="6"/>
        <v>76.23</v>
      </c>
      <c r="BW6" s="91">
        <f t="shared" si="6"/>
        <v>82.35</v>
      </c>
      <c r="BX6" s="91">
        <f t="shared" si="6"/>
        <v>75.83</v>
      </c>
      <c r="BY6" s="91">
        <f t="shared" si="6"/>
        <v>62.43</v>
      </c>
      <c r="BZ6" s="85" t="str">
        <f>IF(BZ7="","",IF(BZ7="-","【-】","【"&amp;SUBSTITUTE(TEXT(BZ7,"#,##0.00"),"-","△")&amp;"】"))</f>
        <v>【68.67】</v>
      </c>
      <c r="CA6" s="91">
        <f t="shared" ref="CA6:CJ6" si="7">IF(CA7="",NA(),CA7)</f>
        <v>301.88</v>
      </c>
      <c r="CB6" s="91">
        <f t="shared" si="7"/>
        <v>336.26</v>
      </c>
      <c r="CC6" s="91">
        <f t="shared" si="7"/>
        <v>338.28</v>
      </c>
      <c r="CD6" s="91">
        <f t="shared" si="7"/>
        <v>319.73</v>
      </c>
      <c r="CE6" s="91">
        <f t="shared" si="7"/>
        <v>315.01</v>
      </c>
      <c r="CF6" s="91">
        <f t="shared" si="7"/>
        <v>235.87</v>
      </c>
      <c r="CG6" s="91">
        <f t="shared" si="7"/>
        <v>235.02</v>
      </c>
      <c r="CH6" s="91">
        <f t="shared" si="7"/>
        <v>181.75</v>
      </c>
      <c r="CI6" s="91">
        <f t="shared" si="7"/>
        <v>181.94</v>
      </c>
      <c r="CJ6" s="91">
        <f t="shared" si="7"/>
        <v>224.51</v>
      </c>
      <c r="CK6" s="85" t="str">
        <f>IF(CK7="","",IF(CK7="-","【-】","【"&amp;SUBSTITUTE(TEXT(CK7,"#,##0.00"),"-","△")&amp;"】"))</f>
        <v>【264.82】</v>
      </c>
      <c r="CL6" s="91">
        <f t="shared" ref="CL6:CU6" si="8">IF(CL7="",NA(),CL7)</f>
        <v>61.98</v>
      </c>
      <c r="CM6" s="91">
        <f t="shared" si="8"/>
        <v>55.95</v>
      </c>
      <c r="CN6" s="91">
        <f t="shared" si="8"/>
        <v>55.72</v>
      </c>
      <c r="CO6" s="91">
        <f t="shared" si="8"/>
        <v>51.57</v>
      </c>
      <c r="CP6" s="91">
        <f t="shared" si="8"/>
        <v>56.31</v>
      </c>
      <c r="CQ6" s="91">
        <f t="shared" si="8"/>
        <v>61.09</v>
      </c>
      <c r="CR6" s="91">
        <f t="shared" si="8"/>
        <v>59.85</v>
      </c>
      <c r="CS6" s="91">
        <f t="shared" si="8"/>
        <v>63.01</v>
      </c>
      <c r="CT6" s="91">
        <f t="shared" si="8"/>
        <v>52.63</v>
      </c>
      <c r="CU6" s="91">
        <f t="shared" si="8"/>
        <v>55.3</v>
      </c>
      <c r="CV6" s="85" t="str">
        <f>IF(CV7="","",IF(CV7="-","【-】","【"&amp;SUBSTITUTE(TEXT(CV7,"#,##0.00"),"-","△")&amp;"】"))</f>
        <v>【51.13】</v>
      </c>
      <c r="CW6" s="91">
        <f t="shared" ref="CW6:DF6" si="9">IF(CW7="",NA(),CW7)</f>
        <v>69.790000000000006</v>
      </c>
      <c r="CX6" s="91">
        <f t="shared" si="9"/>
        <v>73.84</v>
      </c>
      <c r="CY6" s="91">
        <f t="shared" si="9"/>
        <v>71.599999999999994</v>
      </c>
      <c r="CZ6" s="91">
        <f t="shared" si="9"/>
        <v>74.12</v>
      </c>
      <c r="DA6" s="91">
        <f t="shared" si="9"/>
        <v>66.84</v>
      </c>
      <c r="DB6" s="91">
        <f t="shared" si="9"/>
        <v>84.18</v>
      </c>
      <c r="DC6" s="91">
        <f t="shared" si="9"/>
        <v>83.85</v>
      </c>
      <c r="DD6" s="91">
        <f t="shared" si="9"/>
        <v>77.489999999999995</v>
      </c>
      <c r="DE6" s="91">
        <f t="shared" si="9"/>
        <v>78.83</v>
      </c>
      <c r="DF6" s="91">
        <f t="shared" si="9"/>
        <v>78.319999999999993</v>
      </c>
      <c r="DG6" s="85" t="str">
        <f>IF(DG7="","",IF(DG7="-","【-】","【"&amp;SUBSTITUTE(TEXT(DG7,"#,##0.00"),"-","△")&amp;"】"))</f>
        <v>【76.64】</v>
      </c>
      <c r="DH6" s="91">
        <f t="shared" ref="DH6:DQ6" si="10">IF(DH7="",NA(),DH7)</f>
        <v>41.11</v>
      </c>
      <c r="DI6" s="91">
        <f t="shared" si="10"/>
        <v>41.11</v>
      </c>
      <c r="DJ6" s="91">
        <f t="shared" si="10"/>
        <v>43.08</v>
      </c>
      <c r="DK6" s="91">
        <f t="shared" si="10"/>
        <v>45.2</v>
      </c>
      <c r="DL6" s="91">
        <f t="shared" si="10"/>
        <v>47.34</v>
      </c>
      <c r="DM6" s="91">
        <f t="shared" si="10"/>
        <v>29.16</v>
      </c>
      <c r="DN6" s="91">
        <f t="shared" si="10"/>
        <v>37.21</v>
      </c>
      <c r="DO6" s="91">
        <f t="shared" si="10"/>
        <v>49.75</v>
      </c>
      <c r="DP6" s="91">
        <f t="shared" si="10"/>
        <v>41.07</v>
      </c>
      <c r="DQ6" s="91">
        <f t="shared" si="10"/>
        <v>34.83</v>
      </c>
      <c r="DR6" s="85" t="str">
        <f>IF(DR7="","",IF(DR7="-","【-】","【"&amp;SUBSTITUTE(TEXT(DR7,"#,##0.00"),"-","△")&amp;"】"))</f>
        <v>【40.79】</v>
      </c>
      <c r="DS6" s="85">
        <f t="shared" ref="DS6:EB6" si="11">IF(DS7="",NA(),DS7)</f>
        <v>0</v>
      </c>
      <c r="DT6" s="85">
        <f t="shared" si="11"/>
        <v>0</v>
      </c>
      <c r="DU6" s="85">
        <f t="shared" si="11"/>
        <v>0</v>
      </c>
      <c r="DV6" s="85">
        <f t="shared" si="11"/>
        <v>0</v>
      </c>
      <c r="DW6" s="85">
        <f t="shared" si="11"/>
        <v>0</v>
      </c>
      <c r="DX6" s="91">
        <f t="shared" si="11"/>
        <v>7.2</v>
      </c>
      <c r="DY6" s="91">
        <f t="shared" si="11"/>
        <v>7.64</v>
      </c>
      <c r="DZ6" s="91">
        <f t="shared" si="11"/>
        <v>6.45</v>
      </c>
      <c r="EA6" s="91">
        <f t="shared" si="11"/>
        <v>5.94</v>
      </c>
      <c r="EB6" s="91">
        <f t="shared" si="11"/>
        <v>10.050000000000001</v>
      </c>
      <c r="EC6" s="85" t="str">
        <f>IF(EC7="","",IF(EC7="-","【-】","【"&amp;SUBSTITUTE(TEXT(EC7,"#,##0.00"),"-","△")&amp;"】"))</f>
        <v>【15.98】</v>
      </c>
      <c r="ED6" s="85">
        <f t="shared" ref="ED6:EM6" si="12">IF(ED7="",NA(),ED7)</f>
        <v>0</v>
      </c>
      <c r="EE6" s="85">
        <f t="shared" si="12"/>
        <v>0</v>
      </c>
      <c r="EF6" s="85">
        <f t="shared" si="12"/>
        <v>0</v>
      </c>
      <c r="EG6" s="85">
        <f t="shared" si="12"/>
        <v>0</v>
      </c>
      <c r="EH6" s="85">
        <f t="shared" si="12"/>
        <v>0</v>
      </c>
      <c r="EI6" s="91">
        <f t="shared" si="12"/>
        <v>0.23</v>
      </c>
      <c r="EJ6" s="91">
        <f t="shared" si="12"/>
        <v>0.63</v>
      </c>
      <c r="EK6" s="91">
        <f t="shared" si="12"/>
        <v>1.e-002</v>
      </c>
      <c r="EL6" s="91">
        <f t="shared" si="12"/>
        <v>4.e-002</v>
      </c>
      <c r="EM6" s="91">
        <f t="shared" si="12"/>
        <v>0.19</v>
      </c>
      <c r="EN6" s="85" t="str">
        <f>IF(EN7="","",IF(EN7="-","【-】","【"&amp;SUBSTITUTE(TEXT(EN7,"#,##0.00"),"-","△")&amp;"】"))</f>
        <v>【0.44】</v>
      </c>
    </row>
    <row r="7" spans="1:144" s="69" customFormat="1">
      <c r="A7" s="70"/>
      <c r="B7" s="76">
        <v>2019</v>
      </c>
      <c r="C7" s="76">
        <v>23078</v>
      </c>
      <c r="D7" s="76">
        <v>46</v>
      </c>
      <c r="E7" s="76">
        <v>1</v>
      </c>
      <c r="F7" s="76">
        <v>0</v>
      </c>
      <c r="G7" s="76">
        <v>5</v>
      </c>
      <c r="H7" s="76" t="s">
        <v>95</v>
      </c>
      <c r="I7" s="76" t="s">
        <v>96</v>
      </c>
      <c r="J7" s="76" t="s">
        <v>97</v>
      </c>
      <c r="K7" s="76" t="s">
        <v>0</v>
      </c>
      <c r="L7" s="76" t="s">
        <v>98</v>
      </c>
      <c r="M7" s="76" t="s">
        <v>14</v>
      </c>
      <c r="N7" s="86" t="s">
        <v>99</v>
      </c>
      <c r="O7" s="86">
        <v>49.9</v>
      </c>
      <c r="P7" s="86">
        <v>100</v>
      </c>
      <c r="Q7" s="86">
        <v>5676</v>
      </c>
      <c r="R7" s="86">
        <v>5901</v>
      </c>
      <c r="S7" s="86">
        <v>230.3</v>
      </c>
      <c r="T7" s="86">
        <v>25.62</v>
      </c>
      <c r="U7" s="86">
        <v>5833</v>
      </c>
      <c r="V7" s="86">
        <v>129.62</v>
      </c>
      <c r="W7" s="86">
        <v>45</v>
      </c>
      <c r="X7" s="86">
        <v>100.53</v>
      </c>
      <c r="Y7" s="86">
        <v>100.48</v>
      </c>
      <c r="Z7" s="86">
        <v>100.07</v>
      </c>
      <c r="AA7" s="86">
        <v>101.5</v>
      </c>
      <c r="AB7" s="86">
        <v>101.04</v>
      </c>
      <c r="AC7" s="86">
        <v>88.67</v>
      </c>
      <c r="AD7" s="86">
        <v>95.61</v>
      </c>
      <c r="AE7" s="86">
        <v>105.17</v>
      </c>
      <c r="AF7" s="86">
        <v>99.53</v>
      </c>
      <c r="AG7" s="86">
        <v>100.27</v>
      </c>
      <c r="AH7" s="86">
        <v>102.72</v>
      </c>
      <c r="AI7" s="86">
        <v>0</v>
      </c>
      <c r="AJ7" s="86">
        <v>0</v>
      </c>
      <c r="AK7" s="86">
        <v>0</v>
      </c>
      <c r="AL7" s="86">
        <v>0</v>
      </c>
      <c r="AM7" s="86">
        <v>0</v>
      </c>
      <c r="AN7" s="86">
        <v>62.8</v>
      </c>
      <c r="AO7" s="86">
        <v>58.42</v>
      </c>
      <c r="AP7" s="86">
        <v>0</v>
      </c>
      <c r="AQ7" s="86">
        <v>4.53</v>
      </c>
      <c r="AR7" s="86">
        <v>8.57</v>
      </c>
      <c r="AS7" s="86">
        <v>28.47</v>
      </c>
      <c r="AT7" s="86">
        <v>95.24</v>
      </c>
      <c r="AU7" s="86">
        <v>78.03</v>
      </c>
      <c r="AV7" s="86">
        <v>85.74</v>
      </c>
      <c r="AW7" s="86">
        <v>85.74</v>
      </c>
      <c r="AX7" s="86">
        <v>81.33</v>
      </c>
      <c r="AY7" s="86">
        <v>162.86000000000001</v>
      </c>
      <c r="AZ7" s="86">
        <v>135.68</v>
      </c>
      <c r="BA7" s="86">
        <v>155.44999999999999</v>
      </c>
      <c r="BB7" s="86">
        <v>183.95</v>
      </c>
      <c r="BC7" s="86">
        <v>139.66999999999999</v>
      </c>
      <c r="BD7" s="86">
        <v>244.67</v>
      </c>
      <c r="BE7" s="86">
        <v>999.37</v>
      </c>
      <c r="BF7" s="86">
        <v>1029.3900000000001</v>
      </c>
      <c r="BG7" s="86">
        <v>1008.6</v>
      </c>
      <c r="BH7" s="86">
        <v>991.59</v>
      </c>
      <c r="BI7" s="86">
        <v>943.37</v>
      </c>
      <c r="BJ7" s="86">
        <v>800.75</v>
      </c>
      <c r="BK7" s="86">
        <v>1067.1500000000001</v>
      </c>
      <c r="BL7" s="86">
        <v>1039.78</v>
      </c>
      <c r="BM7" s="86">
        <v>1272.18</v>
      </c>
      <c r="BN7" s="86">
        <v>1390.57</v>
      </c>
      <c r="BO7" s="86">
        <v>989.92</v>
      </c>
      <c r="BP7" s="86">
        <v>88.74</v>
      </c>
      <c r="BQ7" s="86">
        <v>86.48</v>
      </c>
      <c r="BR7" s="86">
        <v>86.53</v>
      </c>
      <c r="BS7" s="86">
        <v>92.12</v>
      </c>
      <c r="BT7" s="86">
        <v>93.33</v>
      </c>
      <c r="BU7" s="86">
        <v>76.05</v>
      </c>
      <c r="BV7" s="86">
        <v>76.23</v>
      </c>
      <c r="BW7" s="86">
        <v>82.35</v>
      </c>
      <c r="BX7" s="86">
        <v>75.83</v>
      </c>
      <c r="BY7" s="86">
        <v>62.43</v>
      </c>
      <c r="BZ7" s="86">
        <v>68.67</v>
      </c>
      <c r="CA7" s="86">
        <v>301.88</v>
      </c>
      <c r="CB7" s="86">
        <v>336.26</v>
      </c>
      <c r="CC7" s="86">
        <v>338.28</v>
      </c>
      <c r="CD7" s="86">
        <v>319.73</v>
      </c>
      <c r="CE7" s="86">
        <v>315.01</v>
      </c>
      <c r="CF7" s="86">
        <v>235.87</v>
      </c>
      <c r="CG7" s="86">
        <v>235.02</v>
      </c>
      <c r="CH7" s="86">
        <v>181.75</v>
      </c>
      <c r="CI7" s="86">
        <v>181.94</v>
      </c>
      <c r="CJ7" s="86">
        <v>224.51</v>
      </c>
      <c r="CK7" s="86">
        <v>264.82</v>
      </c>
      <c r="CL7" s="86">
        <v>61.98</v>
      </c>
      <c r="CM7" s="86">
        <v>55.95</v>
      </c>
      <c r="CN7" s="86">
        <v>55.72</v>
      </c>
      <c r="CO7" s="86">
        <v>51.57</v>
      </c>
      <c r="CP7" s="86">
        <v>56.31</v>
      </c>
      <c r="CQ7" s="86">
        <v>61.09</v>
      </c>
      <c r="CR7" s="86">
        <v>59.85</v>
      </c>
      <c r="CS7" s="86">
        <v>63.01</v>
      </c>
      <c r="CT7" s="86">
        <v>52.63</v>
      </c>
      <c r="CU7" s="86">
        <v>55.3</v>
      </c>
      <c r="CV7" s="86">
        <v>51.13</v>
      </c>
      <c r="CW7" s="86">
        <v>69.790000000000006</v>
      </c>
      <c r="CX7" s="86">
        <v>73.84</v>
      </c>
      <c r="CY7" s="86">
        <v>71.599999999999994</v>
      </c>
      <c r="CZ7" s="86">
        <v>74.12</v>
      </c>
      <c r="DA7" s="86">
        <v>66.84</v>
      </c>
      <c r="DB7" s="86">
        <v>84.18</v>
      </c>
      <c r="DC7" s="86">
        <v>83.85</v>
      </c>
      <c r="DD7" s="86">
        <v>77.489999999999995</v>
      </c>
      <c r="DE7" s="86">
        <v>78.83</v>
      </c>
      <c r="DF7" s="86">
        <v>78.319999999999993</v>
      </c>
      <c r="DG7" s="86">
        <v>76.64</v>
      </c>
      <c r="DH7" s="86">
        <v>41.11</v>
      </c>
      <c r="DI7" s="86">
        <v>41.11</v>
      </c>
      <c r="DJ7" s="86">
        <v>43.08</v>
      </c>
      <c r="DK7" s="86">
        <v>45.2</v>
      </c>
      <c r="DL7" s="86">
        <v>47.34</v>
      </c>
      <c r="DM7" s="86">
        <v>29.16</v>
      </c>
      <c r="DN7" s="86">
        <v>37.21</v>
      </c>
      <c r="DO7" s="86">
        <v>49.75</v>
      </c>
      <c r="DP7" s="86">
        <v>41.07</v>
      </c>
      <c r="DQ7" s="86">
        <v>34.83</v>
      </c>
      <c r="DR7" s="86">
        <v>40.79</v>
      </c>
      <c r="DS7" s="86">
        <v>0</v>
      </c>
      <c r="DT7" s="86">
        <v>0</v>
      </c>
      <c r="DU7" s="86">
        <v>0</v>
      </c>
      <c r="DV7" s="86">
        <v>0</v>
      </c>
      <c r="DW7" s="86">
        <v>0</v>
      </c>
      <c r="DX7" s="86">
        <v>7.2</v>
      </c>
      <c r="DY7" s="86">
        <v>7.64</v>
      </c>
      <c r="DZ7" s="86">
        <v>6.45</v>
      </c>
      <c r="EA7" s="86">
        <v>5.94</v>
      </c>
      <c r="EB7" s="86">
        <v>10.050000000000001</v>
      </c>
      <c r="EC7" s="86">
        <v>15.98</v>
      </c>
      <c r="ED7" s="86">
        <v>0</v>
      </c>
      <c r="EE7" s="86">
        <v>0</v>
      </c>
      <c r="EF7" s="86">
        <v>0</v>
      </c>
      <c r="EG7" s="86">
        <v>0</v>
      </c>
      <c r="EH7" s="86">
        <v>0</v>
      </c>
      <c r="EI7" s="86">
        <v>0.23</v>
      </c>
      <c r="EJ7" s="86">
        <v>0.63</v>
      </c>
      <c r="EK7" s="86">
        <v>1.e-002</v>
      </c>
      <c r="EL7" s="86">
        <v>4.e-002</v>
      </c>
      <c r="EM7" s="86">
        <v>0.19</v>
      </c>
      <c r="EN7" s="86">
        <v>0.44</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2020-12-04T02:02:35Z</dcterms:created>
  <dcterms:modified xsi:type="dcterms:W3CDTF">2024-03-29T07:00:57Z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2024-03-29T07:00:57Z</vt:filetime>
  </property>
</Properties>
</file>