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H31\経営分析（H30決算）\"/>
    </mc:Choice>
  </mc:AlternateContent>
  <workbookProtection workbookAlgorithmName="SHA-512" workbookHashValue="NTvfqq8nEupchdMRb9ERSKS6HEFF6ubjQJ5x7qFVJ4afjzjt8bc3vg6v5Rr+X5nu07wBUTFfsqk8CVTmx8O9vw==" workbookSaltValue="d2FG28rBPokZSfYWydg/u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32" i="4"/>
  <c r="MH78" i="4"/>
  <c r="IZ54" i="4"/>
  <c r="IZ32" i="4"/>
  <c r="FL54" i="4"/>
  <c r="CS78" i="4"/>
  <c r="BX54" i="4"/>
  <c r="BX32" i="4"/>
  <c r="MN54" i="4"/>
  <c r="HM78" i="4"/>
  <c r="C11" i="5"/>
  <c r="D11" i="5"/>
  <c r="E11" i="5"/>
  <c r="B11" i="5"/>
  <c r="KC78" i="4" l="1"/>
  <c r="AE54" i="4"/>
  <c r="FH78" i="4"/>
  <c r="DS54" i="4"/>
  <c r="DS32" i="4"/>
  <c r="AN78" i="4"/>
  <c r="AE32" i="4"/>
  <c r="KU54" i="4"/>
  <c r="KU32" i="4"/>
  <c r="HG54" i="4"/>
  <c r="HG32" i="4"/>
  <c r="KF54" i="4"/>
  <c r="JJ78" i="4"/>
  <c r="GR54" i="4"/>
  <c r="GR32" i="4"/>
  <c r="EO78" i="4"/>
  <c r="DD54" i="4"/>
  <c r="U78" i="4"/>
  <c r="P54" i="4"/>
  <c r="P32" i="4"/>
  <c r="KF32" i="4"/>
  <c r="DD32" i="4"/>
  <c r="BZ78" i="4"/>
  <c r="BI54" i="4"/>
  <c r="LY54" i="4"/>
  <c r="LY32" i="4"/>
  <c r="LO78" i="4"/>
  <c r="IK32" i="4"/>
  <c r="GT78" i="4"/>
  <c r="EW54" i="4"/>
  <c r="EW32" i="4"/>
  <c r="BI32" i="4"/>
  <c r="IK54" i="4"/>
  <c r="GA78" i="4"/>
  <c r="EH32" i="4"/>
  <c r="LJ54" i="4"/>
  <c r="LJ32" i="4"/>
  <c r="BG78" i="4"/>
  <c r="AT54" i="4"/>
  <c r="AT32" i="4"/>
  <c r="KV78" i="4"/>
  <c r="HV54" i="4"/>
  <c r="HV32" i="4"/>
  <c r="EH54" i="4"/>
</calcChain>
</file>

<file path=xl/sharedStrings.xml><?xml version="1.0" encoding="utf-8"?>
<sst xmlns="http://schemas.openxmlformats.org/spreadsheetml/2006/main" count="322" uniqueCount="193">
  <si>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</si>
  <si>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</si>
  <si>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</si>
  <si>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</si>
  <si>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</si>
  <si>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</si>
  <si>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</si>
  <si>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</si>
  <si>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</si>
  <si>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</si>
  <si>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</si>
  <si>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</si>
  <si>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</si>
  <si>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</si>
  <si>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</si>
  <si>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</si>
  <si>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</si>
  <si>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</si>
  <si>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</si>
  <si>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</si>
  <si>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</si>
  <si>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</si>
  <si>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</si>
  <si>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</si>
  <si>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</si>
  <si>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</si>
  <si>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</si>
  <si>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</si>
  <si>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</si>
  <si>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</si>
  <si>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</si>
  <si>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</si>
  <si>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</si>
  <si>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</si>
  <si>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</si>
  <si>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</si>
  <si>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</si>
  <si>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</si>
  <si>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</si>
  <si>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</si>
  <si>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</si>
  <si>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</si>
  <si>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</si>
  <si>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</si>
  <si>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</si>
  <si>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</si>
  <si>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</si>
  <si>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</si>
  <si>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</si>
  <si>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</si>
  <si>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</si>
  <si>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</si>
  <si>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</si>
  <si>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</si>
  <si>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</si>
  <si>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</si>
  <si>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</si>
  <si>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</si>
  <si>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</si>
  <si>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</si>
  <si>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</si>
  <si>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</si>
  <si>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</si>
  <si>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</si>
  <si>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</si>
  <si>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</si>
  <si>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</si>
  <si>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</si>
  <si>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</si>
  <si>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</si>
  <si>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</si>
  <si>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</si>
  <si>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</si>
  <si>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</si>
  <si>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</si>
  <si>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</si>
  <si>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</si>
  <si>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</si>
  <si>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</si>
  <si>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</si>
  <si>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</si>
  <si>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</si>
  <si>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</si>
  <si>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</si>
  <si>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</si>
  <si>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</si>
  <si>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</si>
  <si>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</si>
  <si>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</si>
  <si>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</si>
  <si>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</si>
  <si>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</si>
  <si>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</si>
  <si>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</si>
  <si>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</si>
  <si>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</si>
  <si>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</si>
  <si>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</si>
  <si>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</si>
  <si>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</si>
  <si>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</si>
  <si>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</si>
  <si>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</si>
  <si>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</si>
  <si>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</si>
  <si>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</si>
  <si>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</si>
  <si>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</si>
  <si>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</si>
  <si>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</si>
  <si>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</si>
  <si>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</si>
  <si>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</si>
  <si>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</si>
  <si>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</si>
  <si>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</si>
  <si>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</si>
  <si>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</si>
  <si>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</si>
  <si>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</si>
  <si>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</si>
  <si>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</si>
  <si>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</si>
  <si>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</si>
  <si>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</si>
  <si>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</si>
  <si>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</si>
  <si>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</si>
  <si>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</si>
  <si>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</si>
  <si>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</si>
  <si>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</si>
  <si>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</si>
  <si>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</si>
  <si>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</si>
  <si>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</si>
  <si>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</si>
  <si>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</si>
  <si>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</si>
  <si>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</si>
  <si>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</si>
  <si>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</si>
  <si>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</si>
  <si>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</si>
  <si>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</si>
  <si>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</si>
  <si>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</si>
  <si>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</si>
  <si>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</si>
  <si>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</si>
  <si>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</si>
  <si>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</si>
  <si>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</si>
  <si>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</si>
  <si>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</si>
  <si>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</si>
  <si>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</si>
  <si>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</si>
  <si>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</si>
  <si>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</si>
  <si>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</si>
  <si>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</si>
  <si>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</si>
  <si>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</si>
  <si>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</si>
  <si>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</si>
  <si>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</si>
  <si>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</si>
  <si>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</si>
  <si>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</si>
  <si>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</si>
  <si>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外ヶ浜町</t>
  </si>
  <si>
    <t>外ケ浜中央病院</t>
  </si>
  <si>
    <t>当然財務</t>
  </si>
  <si>
    <t>病院事業</t>
  </si>
  <si>
    <t>一般病院</t>
  </si>
  <si>
    <t>50床未満</t>
  </si>
  <si>
    <t>非設置</t>
  </si>
  <si>
    <t>直営</t>
  </si>
  <si>
    <t>ド</t>
  </si>
  <si>
    <t>救 臨 へ</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</si>
  <si>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</si>
  <si>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</si>
  <si>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</si>
  <si>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</si>
  <si>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</si>
  <si>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</si>
  <si>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</si>
  <si>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</si>
  <si>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有形固定資産減価償却率は類似病院平均値及び全国平均値を下回っているものの、年々増加傾向にあり、法定耐用年数に近づきつつある。
　また、器械備品減価償却率は類似病院平均値及び全国平均値を上回っていたが、平成30年度において医療機器の更新による資産の除却を行ったことから減価償却累計額及び償却率が減少した。関係法令の遵守や法定耐用年数超過資産の更新等は必要であるが、多額の更新投資を要することから、経営状況を踏まえつつ、計画的に取り組んでいくこととする。また、１床当たり有形固定資産額は類似病院平均値及び全国平均値を下回っていることからこれまでの投資規模は適正であったと思われる。</t>
    <rPh sb="1" eb="3">
      <t>ユウケイ</t>
    </rPh>
    <rPh sb="3" eb="7">
      <t>コテイシサン</t>
    </rPh>
    <rPh sb="7" eb="9">
      <t>ゲンカ</t>
    </rPh>
    <rPh sb="9" eb="12">
      <t>ショウキャクリツ</t>
    </rPh>
    <rPh sb="13" eb="15">
      <t>ルイジ</t>
    </rPh>
    <rPh sb="15" eb="17">
      <t>ビョウイン</t>
    </rPh>
    <rPh sb="17" eb="20">
      <t>ヘイキンチ</t>
    </rPh>
    <rPh sb="20" eb="21">
      <t>オヨ</t>
    </rPh>
    <rPh sb="22" eb="24">
      <t>ゼンコク</t>
    </rPh>
    <rPh sb="24" eb="27">
      <t>ヘイキンチ</t>
    </rPh>
    <rPh sb="28" eb="30">
      <t>シタマワ</t>
    </rPh>
    <rPh sb="38" eb="40">
      <t>ネンネン</t>
    </rPh>
    <rPh sb="40" eb="42">
      <t>ゾウカ</t>
    </rPh>
    <rPh sb="42" eb="44">
      <t>ケイコウ</t>
    </rPh>
    <rPh sb="48" eb="50">
      <t>ホウテイ</t>
    </rPh>
    <rPh sb="50" eb="52">
      <t>タイヨウ</t>
    </rPh>
    <rPh sb="52" eb="54">
      <t>ネンスウ</t>
    </rPh>
    <rPh sb="55" eb="56">
      <t>チカ</t>
    </rPh>
    <rPh sb="68" eb="70">
      <t>キカイ</t>
    </rPh>
    <rPh sb="70" eb="72">
      <t>ビヒン</t>
    </rPh>
    <rPh sb="72" eb="74">
      <t>ゲンカ</t>
    </rPh>
    <rPh sb="74" eb="77">
      <t>ショウキャクリツ</t>
    </rPh>
    <rPh sb="93" eb="95">
      <t>ウワマワ</t>
    </rPh>
    <rPh sb="101" eb="103">
      <t>ヘイセイ</t>
    </rPh>
    <rPh sb="105" eb="107">
      <t>ネンド</t>
    </rPh>
    <rPh sb="111" eb="113">
      <t>イリョウ</t>
    </rPh>
    <rPh sb="113" eb="115">
      <t>キキ</t>
    </rPh>
    <rPh sb="116" eb="118">
      <t>コウシン</t>
    </rPh>
    <rPh sb="121" eb="123">
      <t>シサン</t>
    </rPh>
    <rPh sb="124" eb="126">
      <t>ジョキャク</t>
    </rPh>
    <rPh sb="127" eb="128">
      <t>オコナ</t>
    </rPh>
    <rPh sb="134" eb="136">
      <t>ゲンカ</t>
    </rPh>
    <rPh sb="136" eb="138">
      <t>ショウキャク</t>
    </rPh>
    <rPh sb="138" eb="141">
      <t>ルイケイガク</t>
    </rPh>
    <rPh sb="141" eb="142">
      <t>オヨ</t>
    </rPh>
    <rPh sb="143" eb="146">
      <t>ショウキャクリツ</t>
    </rPh>
    <rPh sb="147" eb="149">
      <t>ゲンショウ</t>
    </rPh>
    <rPh sb="152" eb="154">
      <t>カンケイ</t>
    </rPh>
    <rPh sb="154" eb="156">
      <t>ホウレイ</t>
    </rPh>
    <rPh sb="157" eb="159">
      <t>ジュンシュ</t>
    </rPh>
    <rPh sb="160" eb="162">
      <t>ホウテイ</t>
    </rPh>
    <rPh sb="162" eb="164">
      <t>タイヨウ</t>
    </rPh>
    <rPh sb="164" eb="166">
      <t>ネンスウ</t>
    </rPh>
    <rPh sb="166" eb="168">
      <t>チョウカ</t>
    </rPh>
    <rPh sb="168" eb="170">
      <t>シサン</t>
    </rPh>
    <rPh sb="171" eb="173">
      <t>コウシン</t>
    </rPh>
    <rPh sb="173" eb="174">
      <t>ナド</t>
    </rPh>
    <rPh sb="175" eb="177">
      <t>ヒツヨウ</t>
    </rPh>
    <rPh sb="182" eb="184">
      <t>タガク</t>
    </rPh>
    <rPh sb="185" eb="187">
      <t>コウシン</t>
    </rPh>
    <rPh sb="187" eb="189">
      <t>トウシ</t>
    </rPh>
    <rPh sb="190" eb="191">
      <t>ヨウ</t>
    </rPh>
    <rPh sb="198" eb="200">
      <t>ケイエイ</t>
    </rPh>
    <rPh sb="200" eb="202">
      <t>ジョウキョウ</t>
    </rPh>
    <rPh sb="203" eb="204">
      <t>フ</t>
    </rPh>
    <rPh sb="209" eb="212">
      <t>ケイカクテキ</t>
    </rPh>
    <rPh sb="213" eb="214">
      <t>ト</t>
    </rPh>
    <rPh sb="215" eb="216">
      <t>ク</t>
    </rPh>
    <rPh sb="230" eb="231">
      <t>ユカ</t>
    </rPh>
    <rPh sb="231" eb="232">
      <t>ア</t>
    </rPh>
    <rPh sb="234" eb="236">
      <t>ユウケイ</t>
    </rPh>
    <rPh sb="236" eb="240">
      <t>コテイシサン</t>
    </rPh>
    <rPh sb="240" eb="241">
      <t>ガク</t>
    </rPh>
    <rPh sb="242" eb="244">
      <t>ルイジ</t>
    </rPh>
    <rPh sb="244" eb="246">
      <t>ビョウイン</t>
    </rPh>
    <rPh sb="246" eb="248">
      <t>ヘイキン</t>
    </rPh>
    <rPh sb="248" eb="249">
      <t>アタイ</t>
    </rPh>
    <rPh sb="249" eb="250">
      <t>オヨ</t>
    </rPh>
    <rPh sb="251" eb="253">
      <t>ゼンコク</t>
    </rPh>
    <rPh sb="253" eb="256">
      <t>ヘイキンチ</t>
    </rPh>
    <rPh sb="257" eb="259">
      <t>シタマワ</t>
    </rPh>
    <rPh sb="272" eb="274">
      <t>トウシ</t>
    </rPh>
    <rPh sb="274" eb="276">
      <t>キボ</t>
    </rPh>
    <rPh sb="277" eb="279">
      <t>テキセイ</t>
    </rPh>
    <rPh sb="284" eb="285">
      <t>オモ</t>
    </rPh>
    <phoneticPr fontId="5"/>
  </si>
  <si>
    <t>　人口減少に伴う患者数の減少や少子高齢化による患者層の激変による平均診療単価の逓減等及び医療従事者の高齢化による人件費負担の増加等、医療及び経営を取り巻く環境が厳しさを増す中、一般会計からの多額な繰入金により、辛うじて黒字経営を維持しており、その結果、累積欠損金も生じていない状況である。しかし、収支ギャップ及び一般会計からの繰入金は年々拡大していることから、更なる経営の健全化が求められている。
　病床利用率は80%半ばと比較的高水準となっているが、これまで2度の減床措置を講じた結果であり、更なる効率化に向け、随時、病床規模の見直しを行うこととする。</t>
    <rPh sb="1" eb="3">
      <t>ジンコウ</t>
    </rPh>
    <rPh sb="3" eb="5">
      <t>ゲンショウ</t>
    </rPh>
    <rPh sb="6" eb="7">
      <t>トモナ</t>
    </rPh>
    <rPh sb="8" eb="11">
      <t>カンジャスウ</t>
    </rPh>
    <rPh sb="12" eb="14">
      <t>ゲンショウ</t>
    </rPh>
    <rPh sb="15" eb="17">
      <t>ショウシ</t>
    </rPh>
    <rPh sb="17" eb="20">
      <t>コウレイカ</t>
    </rPh>
    <rPh sb="23" eb="25">
      <t>カンジャ</t>
    </rPh>
    <rPh sb="25" eb="26">
      <t>ソウ</t>
    </rPh>
    <rPh sb="27" eb="29">
      <t>ゲキヘン</t>
    </rPh>
    <rPh sb="32" eb="34">
      <t>ヘイキン</t>
    </rPh>
    <rPh sb="34" eb="36">
      <t>シンリョウ</t>
    </rPh>
    <rPh sb="36" eb="38">
      <t>タンカ</t>
    </rPh>
    <rPh sb="39" eb="41">
      <t>テイゲン</t>
    </rPh>
    <rPh sb="41" eb="42">
      <t>ナド</t>
    </rPh>
    <rPh sb="42" eb="43">
      <t>オヨ</t>
    </rPh>
    <rPh sb="44" eb="46">
      <t>イリョウ</t>
    </rPh>
    <rPh sb="46" eb="49">
      <t>ジュウジシャ</t>
    </rPh>
    <rPh sb="50" eb="53">
      <t>コウレイカ</t>
    </rPh>
    <rPh sb="56" eb="59">
      <t>ジンケンヒ</t>
    </rPh>
    <rPh sb="59" eb="61">
      <t>フタン</t>
    </rPh>
    <rPh sb="62" eb="64">
      <t>ゾウカ</t>
    </rPh>
    <rPh sb="64" eb="65">
      <t>ナド</t>
    </rPh>
    <rPh sb="66" eb="68">
      <t>イリョウ</t>
    </rPh>
    <rPh sb="68" eb="69">
      <t>オヨ</t>
    </rPh>
    <rPh sb="70" eb="72">
      <t>ケイエイ</t>
    </rPh>
    <rPh sb="73" eb="74">
      <t>ト</t>
    </rPh>
    <rPh sb="75" eb="76">
      <t>マ</t>
    </rPh>
    <rPh sb="77" eb="79">
      <t>カンキョウ</t>
    </rPh>
    <rPh sb="80" eb="81">
      <t>キビ</t>
    </rPh>
    <rPh sb="84" eb="85">
      <t>マ</t>
    </rPh>
    <rPh sb="86" eb="87">
      <t>ナカ</t>
    </rPh>
    <rPh sb="88" eb="90">
      <t>イッパン</t>
    </rPh>
    <rPh sb="90" eb="92">
      <t>カイケイ</t>
    </rPh>
    <rPh sb="95" eb="97">
      <t>タガク</t>
    </rPh>
    <rPh sb="98" eb="101">
      <t>クリイレキン</t>
    </rPh>
    <rPh sb="105" eb="106">
      <t>カロ</t>
    </rPh>
    <rPh sb="109" eb="111">
      <t>クロジ</t>
    </rPh>
    <rPh sb="111" eb="113">
      <t>ケイエイ</t>
    </rPh>
    <rPh sb="114" eb="116">
      <t>イジ</t>
    </rPh>
    <rPh sb="123" eb="125">
      <t>ケッカ</t>
    </rPh>
    <rPh sb="126" eb="128">
      <t>ルイセキ</t>
    </rPh>
    <rPh sb="128" eb="131">
      <t>ケッソンキン</t>
    </rPh>
    <rPh sb="132" eb="133">
      <t>ショウ</t>
    </rPh>
    <rPh sb="138" eb="140">
      <t>ジョウキョウ</t>
    </rPh>
    <rPh sb="148" eb="150">
      <t>シュウシ</t>
    </rPh>
    <rPh sb="154" eb="155">
      <t>オヨ</t>
    </rPh>
    <rPh sb="156" eb="158">
      <t>イッパン</t>
    </rPh>
    <rPh sb="158" eb="160">
      <t>カイケイ</t>
    </rPh>
    <rPh sb="163" eb="166">
      <t>クリイレキン</t>
    </rPh>
    <rPh sb="167" eb="169">
      <t>ネンネン</t>
    </rPh>
    <rPh sb="169" eb="171">
      <t>カクダイ</t>
    </rPh>
    <rPh sb="180" eb="181">
      <t>サラ</t>
    </rPh>
    <rPh sb="183" eb="185">
      <t>ケイエイ</t>
    </rPh>
    <rPh sb="190" eb="191">
      <t>モト</t>
    </rPh>
    <rPh sb="200" eb="202">
      <t>ビョウショウ</t>
    </rPh>
    <rPh sb="202" eb="205">
      <t>リヨウリツ</t>
    </rPh>
    <rPh sb="209" eb="210">
      <t>ナカ</t>
    </rPh>
    <rPh sb="212" eb="215">
      <t>ヒカクテキ</t>
    </rPh>
    <rPh sb="215" eb="216">
      <t>タカ</t>
    </rPh>
    <rPh sb="216" eb="218">
      <t>スイジュン</t>
    </rPh>
    <rPh sb="231" eb="232">
      <t>ド</t>
    </rPh>
    <phoneticPr fontId="5"/>
  </si>
  <si>
    <t>　歯止めがかからない患者数の減少により、収益の増加が見込めない一方、職員の高齢化や減価償却費及び維持補修費の高止まり等により、収支ギャップが年々拡大し、これを補てんする一般会計からの繰入金が増加傾向にある。こうした状況にあっても地域医療の維持・確立をはじめ、当院が担うべき役割を果たしていくためには、新公立病院改革プランの着実な遂行及び地域医療構想の趣旨に則った病床機能・規模の見直し等が必要である。働き方改革による労務環境や賃金体系等の改善・見直しが求められている今次、極度な人件費負担等の抑制が見込めないこと等を踏まえ、収益を確保する観点から、収益性が高く、今後需要が高まるとされている「地域包括ケア病床」への転換を本格的に検討することとする。</t>
    <rPh sb="1" eb="3">
      <t>ハド</t>
    </rPh>
    <rPh sb="10" eb="13">
      <t>カンジャスウ</t>
    </rPh>
    <rPh sb="14" eb="16">
      <t>ゲンショウ</t>
    </rPh>
    <rPh sb="20" eb="22">
      <t>シュウエキ</t>
    </rPh>
    <rPh sb="23" eb="25">
      <t>ゾウカ</t>
    </rPh>
    <rPh sb="26" eb="28">
      <t>ミコ</t>
    </rPh>
    <rPh sb="31" eb="33">
      <t>イッポウ</t>
    </rPh>
    <rPh sb="34" eb="36">
      <t>ショクイン</t>
    </rPh>
    <rPh sb="37" eb="40">
      <t>コウレイカ</t>
    </rPh>
    <rPh sb="41" eb="43">
      <t>ゲンカ</t>
    </rPh>
    <rPh sb="43" eb="46">
      <t>ショウキャクヒ</t>
    </rPh>
    <rPh sb="46" eb="47">
      <t>オヨ</t>
    </rPh>
    <rPh sb="48" eb="50">
      <t>イジ</t>
    </rPh>
    <rPh sb="50" eb="53">
      <t>ホシュウヒ</t>
    </rPh>
    <rPh sb="54" eb="56">
      <t>タカド</t>
    </rPh>
    <rPh sb="58" eb="59">
      <t>ナド</t>
    </rPh>
    <rPh sb="63" eb="65">
      <t>シュウシ</t>
    </rPh>
    <rPh sb="70" eb="72">
      <t>ネンネン</t>
    </rPh>
    <rPh sb="72" eb="74">
      <t>カクダイ</t>
    </rPh>
    <rPh sb="139" eb="140">
      <t>ハ</t>
    </rPh>
    <rPh sb="150" eb="151">
      <t>シン</t>
    </rPh>
    <rPh sb="151" eb="153">
      <t>コウリツ</t>
    </rPh>
    <rPh sb="153" eb="155">
      <t>ビョウイン</t>
    </rPh>
    <rPh sb="155" eb="157">
      <t>カイカク</t>
    </rPh>
    <rPh sb="161" eb="163">
      <t>チャクジツ</t>
    </rPh>
    <rPh sb="164" eb="166">
      <t>スイコウ</t>
    </rPh>
    <rPh sb="166" eb="167">
      <t>オヨ</t>
    </rPh>
    <rPh sb="168" eb="170">
      <t>チイキ</t>
    </rPh>
    <rPh sb="170" eb="172">
      <t>イリョウ</t>
    </rPh>
    <rPh sb="172" eb="174">
      <t>コウソウ</t>
    </rPh>
    <rPh sb="175" eb="177">
      <t>シュシ</t>
    </rPh>
    <rPh sb="178" eb="179">
      <t>ノット</t>
    </rPh>
    <rPh sb="181" eb="183">
      <t>ビョウショウ</t>
    </rPh>
    <rPh sb="183" eb="185">
      <t>キノウ</t>
    </rPh>
    <rPh sb="186" eb="188">
      <t>キボ</t>
    </rPh>
    <rPh sb="189" eb="191">
      <t>ミナオ</t>
    </rPh>
    <rPh sb="192" eb="193">
      <t>ナド</t>
    </rPh>
    <rPh sb="194" eb="196">
      <t>ヒツヨウ</t>
    </rPh>
    <rPh sb="200" eb="201">
      <t>ハタラ</t>
    </rPh>
    <rPh sb="202" eb="203">
      <t>カタ</t>
    </rPh>
    <rPh sb="203" eb="205">
      <t>カイカク</t>
    </rPh>
    <rPh sb="208" eb="210">
      <t>ロウム</t>
    </rPh>
    <rPh sb="210" eb="212">
      <t>カンキョウ</t>
    </rPh>
    <rPh sb="213" eb="215">
      <t>チンギン</t>
    </rPh>
    <rPh sb="215" eb="217">
      <t>タイケイ</t>
    </rPh>
    <rPh sb="217" eb="218">
      <t>ナド</t>
    </rPh>
    <rPh sb="219" eb="221">
      <t>カイゼン</t>
    </rPh>
    <rPh sb="222" eb="224">
      <t>ミナオ</t>
    </rPh>
    <rPh sb="226" eb="227">
      <t>モト</t>
    </rPh>
    <rPh sb="233" eb="235">
      <t>コンジ</t>
    </rPh>
    <rPh sb="236" eb="238">
      <t>キョクド</t>
    </rPh>
    <rPh sb="239" eb="242">
      <t>ジンケンヒ</t>
    </rPh>
    <rPh sb="242" eb="244">
      <t>フタン</t>
    </rPh>
    <rPh sb="244" eb="245">
      <t>ナド</t>
    </rPh>
    <rPh sb="246" eb="248">
      <t>ヨクセイ</t>
    </rPh>
    <rPh sb="249" eb="251">
      <t>ミコ</t>
    </rPh>
    <rPh sb="256" eb="257">
      <t>ナド</t>
    </rPh>
    <rPh sb="258" eb="259">
      <t>フ</t>
    </rPh>
    <rPh sb="262" eb="264">
      <t>シュウエキ</t>
    </rPh>
    <rPh sb="265" eb="267">
      <t>カクホ</t>
    </rPh>
    <rPh sb="269" eb="271">
      <t>カンテン</t>
    </rPh>
    <rPh sb="274" eb="277">
      <t>シュウエキセイ</t>
    </rPh>
    <rPh sb="278" eb="279">
      <t>タカ</t>
    </rPh>
    <rPh sb="281" eb="283">
      <t>コンゴ</t>
    </rPh>
    <rPh sb="283" eb="285">
      <t>ジュヨウ</t>
    </rPh>
    <rPh sb="286" eb="287">
      <t>タカ</t>
    </rPh>
    <rPh sb="296" eb="298">
      <t>チイキ</t>
    </rPh>
    <rPh sb="298" eb="300">
      <t>ホウカツ</t>
    </rPh>
    <rPh sb="302" eb="304">
      <t>ビョウショウ</t>
    </rPh>
    <rPh sb="307" eb="309">
      <t>テンカン</t>
    </rPh>
    <rPh sb="310" eb="313">
      <t>ホンカクテキ</t>
    </rPh>
    <rPh sb="314" eb="316">
      <t>ケントウ</t>
    </rPh>
    <phoneticPr fontId="5"/>
  </si>
  <si>
    <t>　外ヶ浜中央病院は青森地域医療圏内で蓬田村以北の２町１村を主たる診療域とする地域唯一の救急医療（第二次）及びへき地医療を担う自治体病院として地域医療の維持・確立に欠かせない医療施設となっている。また、併設する介護老人保健施設や診療域内の特別養護老人ホーム及びグループホーム等への定期的な巡回診療を行うなど、福祉施設との連携を密にし、医療から介護、健康管理までを考慮した地域包括ケアシステムの構築及びその推進にも努めている。</t>
    <rPh sb="1" eb="8">
      <t>ソトガハマチュウオウビョウイン</t>
    </rPh>
    <rPh sb="9" eb="11">
      <t>アオモリ</t>
    </rPh>
    <rPh sb="11" eb="13">
      <t>チイキ</t>
    </rPh>
    <rPh sb="13" eb="15">
      <t>イリョウ</t>
    </rPh>
    <rPh sb="15" eb="17">
      <t>ケンナイ</t>
    </rPh>
    <rPh sb="18" eb="21">
      <t>ヨモギタムラ</t>
    </rPh>
    <rPh sb="21" eb="23">
      <t>イホク</t>
    </rPh>
    <rPh sb="25" eb="26">
      <t>マチ</t>
    </rPh>
    <rPh sb="27" eb="28">
      <t>ムラ</t>
    </rPh>
    <rPh sb="29" eb="30">
      <t>シュ</t>
    </rPh>
    <rPh sb="32" eb="35">
      <t>シンリョウイキ</t>
    </rPh>
    <rPh sb="38" eb="40">
      <t>チイキ</t>
    </rPh>
    <rPh sb="40" eb="42">
      <t>ユイイツ</t>
    </rPh>
    <rPh sb="43" eb="45">
      <t>キュウキュウ</t>
    </rPh>
    <rPh sb="45" eb="47">
      <t>イリョウ</t>
    </rPh>
    <rPh sb="48" eb="49">
      <t>ダイ</t>
    </rPh>
    <rPh sb="49" eb="51">
      <t>ニジ</t>
    </rPh>
    <rPh sb="52" eb="53">
      <t>オヨ</t>
    </rPh>
    <rPh sb="56" eb="57">
      <t>チ</t>
    </rPh>
    <rPh sb="57" eb="59">
      <t>イリョウ</t>
    </rPh>
    <rPh sb="60" eb="61">
      <t>ニナ</t>
    </rPh>
    <rPh sb="62" eb="65">
      <t>ジチタイ</t>
    </rPh>
    <rPh sb="65" eb="67">
      <t>ビョウイン</t>
    </rPh>
    <rPh sb="70" eb="72">
      <t>チイキ</t>
    </rPh>
    <rPh sb="72" eb="74">
      <t>イリョウ</t>
    </rPh>
    <rPh sb="75" eb="77">
      <t>イジ</t>
    </rPh>
    <rPh sb="78" eb="80">
      <t>カクリツ</t>
    </rPh>
    <rPh sb="81" eb="82">
      <t>カ</t>
    </rPh>
    <rPh sb="86" eb="88">
      <t>イリョウ</t>
    </rPh>
    <rPh sb="88" eb="90">
      <t>シセツ</t>
    </rPh>
    <rPh sb="100" eb="102">
      <t>ヘイセツ</t>
    </rPh>
    <rPh sb="104" eb="106">
      <t>カイゴ</t>
    </rPh>
    <rPh sb="106" eb="108">
      <t>ロウジン</t>
    </rPh>
    <rPh sb="108" eb="110">
      <t>ホケン</t>
    </rPh>
    <rPh sb="110" eb="112">
      <t>シセツ</t>
    </rPh>
    <rPh sb="113" eb="116">
      <t>シンリョウイキ</t>
    </rPh>
    <rPh sb="116" eb="117">
      <t>ウチ</t>
    </rPh>
    <rPh sb="118" eb="120">
      <t>トクベツ</t>
    </rPh>
    <rPh sb="120" eb="122">
      <t>ヨウゴ</t>
    </rPh>
    <rPh sb="122" eb="124">
      <t>ロウジン</t>
    </rPh>
    <rPh sb="127" eb="128">
      <t>オヨ</t>
    </rPh>
    <rPh sb="136" eb="137">
      <t>ナド</t>
    </rPh>
    <rPh sb="139" eb="142">
      <t>テイキテキ</t>
    </rPh>
    <rPh sb="143" eb="145">
      <t>ジュンカイ</t>
    </rPh>
    <rPh sb="145" eb="147">
      <t>シンリョウ</t>
    </rPh>
    <rPh sb="148" eb="149">
      <t>オコナ</t>
    </rPh>
    <rPh sb="153" eb="155">
      <t>フクシ</t>
    </rPh>
    <rPh sb="155" eb="157">
      <t>シセツ</t>
    </rPh>
    <rPh sb="159" eb="161">
      <t>レンケイ</t>
    </rPh>
    <rPh sb="162" eb="163">
      <t>ミツ</t>
    </rPh>
    <rPh sb="166" eb="168">
      <t>イリョウ</t>
    </rPh>
    <rPh sb="170" eb="172">
      <t>カイゴ</t>
    </rPh>
    <rPh sb="173" eb="175">
      <t>ケンコウ</t>
    </rPh>
    <rPh sb="175" eb="177">
      <t>カンリ</t>
    </rPh>
    <rPh sb="180" eb="182">
      <t>コウリョ</t>
    </rPh>
    <rPh sb="184" eb="186">
      <t>チイキ</t>
    </rPh>
    <rPh sb="186" eb="188">
      <t>ホウカツ</t>
    </rPh>
    <rPh sb="195" eb="197">
      <t>コウチク</t>
    </rPh>
    <rPh sb="197" eb="198">
      <t>オヨ</t>
    </rPh>
    <rPh sb="201" eb="203">
      <t>スイシン</t>
    </rPh>
    <rPh sb="205" eb="20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</si>
</sst>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83.3</c:v>
                </c:pt>
                <c:pt idx="1">
                  <c:v>86.5</c:v>
                </c:pt>
                <c:pt idx="2">
                  <c:v>84.9</c:v>
                </c:pt>
                <c:pt idx="3">
                  <c:v>85.6</c:v>
                </c:pt>
                <c:pt idx="4">
                  <c:v>80.8</c:v>
                </c:pt>
              </c:numCache>
            </c:numRef>
          </c:val>
          <c:extLst xmlns:c16r2="http://schemas.microsoft.com/office/drawing/2015/06/chart">
            <c:ext xmlns:c16="http://schemas.microsoft.com/office/drawing/2014/chart" uri="{C3380CC4-5D6E-409C-BE32-E72D297353CC}">
              <c16:uniqueId val="{00000000-B398-4174-8A5E-19C3EE85A715}"/>
            </c:ext>
          </c:extLst>
        </c:ser>
        <c:dLbls>
          <c:showLegendKey val="0"/>
          <c:showVal val="0"/>
          <c:showCatName val="0"/>
          <c:showSerName val="0"/>
          <c:showPercent val="0"/>
          <c:showBubbleSize val="0"/>
        </c:dLbls>
        <c:gapWidth val="150"/>
        <c:axId val="409244456"/>
        <c:axId val="4092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B398-4174-8A5E-19C3EE85A715}"/>
            </c:ext>
          </c:extLst>
        </c:ser>
        <c:dLbls>
          <c:showLegendKey val="0"/>
          <c:showVal val="0"/>
          <c:showCatName val="0"/>
          <c:showSerName val="0"/>
          <c:showPercent val="0"/>
          <c:showBubbleSize val="0"/>
        </c:dLbls>
        <c:marker val="1"/>
        <c:smooth val="0"/>
        <c:axId val="409244456"/>
        <c:axId val="409245632"/>
      </c:lineChart>
      <c:dateAx>
        <c:axId val="409244456"/>
        <c:scaling>
          <c:orientation val="minMax"/>
        </c:scaling>
        <c:delete val="1"/>
        <c:axPos val="b"/>
        <c:numFmt formatCode="ge" sourceLinked="1"/>
        <c:majorTickMark val="none"/>
        <c:minorTickMark val="none"/>
        <c:tickLblPos val="none"/>
        <c:crossAx val="409245632"/>
        <c:crosses val="autoZero"/>
        <c:auto val="1"/>
        <c:lblOffset val="100"/>
        <c:baseTimeUnit val="years"/>
      </c:dateAx>
      <c:valAx>
        <c:axId val="40924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24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28-4681-93FE-7469C3A84EF4}"/>
            </c:ext>
          </c:extLst>
        </c:ser>
        <c:dLbls>
          <c:showLegendKey val="0"/>
          <c:showVal val="0"/>
          <c:showCatName val="0"/>
          <c:showSerName val="0"/>
          <c:showPercent val="0"/>
          <c:showBubbleSize val="0"/>
        </c:dLbls>
        <c:gapWidth val="150"/>
        <c:axId val="409246416"/>
        <c:axId val="40924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6828-4681-93FE-7469C3A84EF4}"/>
            </c:ext>
          </c:extLst>
        </c:ser>
        <c:dLbls>
          <c:showLegendKey val="0"/>
          <c:showVal val="0"/>
          <c:showCatName val="0"/>
          <c:showSerName val="0"/>
          <c:showPercent val="0"/>
          <c:showBubbleSize val="0"/>
        </c:dLbls>
        <c:marker val="1"/>
        <c:smooth val="0"/>
        <c:axId val="409246416"/>
        <c:axId val="409246808"/>
      </c:lineChart>
      <c:dateAx>
        <c:axId val="409246416"/>
        <c:scaling>
          <c:orientation val="minMax"/>
        </c:scaling>
        <c:delete val="1"/>
        <c:axPos val="b"/>
        <c:numFmt formatCode="ge" sourceLinked="1"/>
        <c:majorTickMark val="none"/>
        <c:minorTickMark val="none"/>
        <c:tickLblPos val="none"/>
        <c:crossAx val="409246808"/>
        <c:crosses val="autoZero"/>
        <c:auto val="1"/>
        <c:lblOffset val="100"/>
        <c:baseTimeUnit val="years"/>
      </c:dateAx>
      <c:valAx>
        <c:axId val="409246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24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83.8</c:v>
                </c:pt>
                <c:pt idx="1">
                  <c:v>82.4</c:v>
                </c:pt>
                <c:pt idx="2">
                  <c:v>81.599999999999994</c:v>
                </c:pt>
                <c:pt idx="3">
                  <c:v>78.8</c:v>
                </c:pt>
                <c:pt idx="4">
                  <c:v>73.099999999999994</c:v>
                </c:pt>
              </c:numCache>
            </c:numRef>
          </c:val>
          <c:extLst xmlns:c16r2="http://schemas.microsoft.com/office/drawing/2015/06/chart">
            <c:ext xmlns:c16="http://schemas.microsoft.com/office/drawing/2014/chart" uri="{C3380CC4-5D6E-409C-BE32-E72D297353CC}">
              <c16:uniqueId val="{00000000-FA96-4075-938B-FCF831E30F9E}"/>
            </c:ext>
          </c:extLst>
        </c:ser>
        <c:dLbls>
          <c:showLegendKey val="0"/>
          <c:showVal val="0"/>
          <c:showCatName val="0"/>
          <c:showSerName val="0"/>
          <c:showPercent val="0"/>
          <c:showBubbleSize val="0"/>
        </c:dLbls>
        <c:gapWidth val="150"/>
        <c:axId val="409249160"/>
        <c:axId val="40924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FA96-4075-938B-FCF831E30F9E}"/>
            </c:ext>
          </c:extLst>
        </c:ser>
        <c:dLbls>
          <c:showLegendKey val="0"/>
          <c:showVal val="0"/>
          <c:showCatName val="0"/>
          <c:showSerName val="0"/>
          <c:showPercent val="0"/>
          <c:showBubbleSize val="0"/>
        </c:dLbls>
        <c:marker val="1"/>
        <c:smooth val="0"/>
        <c:axId val="409249160"/>
        <c:axId val="409249552"/>
      </c:lineChart>
      <c:dateAx>
        <c:axId val="409249160"/>
        <c:scaling>
          <c:orientation val="minMax"/>
        </c:scaling>
        <c:delete val="1"/>
        <c:axPos val="b"/>
        <c:numFmt formatCode="ge" sourceLinked="1"/>
        <c:majorTickMark val="none"/>
        <c:minorTickMark val="none"/>
        <c:tickLblPos val="none"/>
        <c:crossAx val="409249552"/>
        <c:crosses val="autoZero"/>
        <c:auto val="1"/>
        <c:lblOffset val="100"/>
        <c:baseTimeUnit val="years"/>
      </c:dateAx>
      <c:valAx>
        <c:axId val="40924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24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99.2</c:v>
                </c:pt>
                <c:pt idx="1">
                  <c:v>101.7</c:v>
                </c:pt>
                <c:pt idx="2">
                  <c:v>102</c:v>
                </c:pt>
                <c:pt idx="3">
                  <c:v>101.9</c:v>
                </c:pt>
                <c:pt idx="4">
                  <c:v>102.2</c:v>
                </c:pt>
              </c:numCache>
            </c:numRef>
          </c:val>
          <c:extLst xmlns:c16r2="http://schemas.microsoft.com/office/drawing/2015/06/chart">
            <c:ext xmlns:c16="http://schemas.microsoft.com/office/drawing/2014/chart" uri="{C3380CC4-5D6E-409C-BE32-E72D297353CC}">
              <c16:uniqueId val="{00000000-30B0-4876-B929-F506BEE8EB07}"/>
            </c:ext>
          </c:extLst>
        </c:ser>
        <c:dLbls>
          <c:showLegendKey val="0"/>
          <c:showVal val="0"/>
          <c:showCatName val="0"/>
          <c:showSerName val="0"/>
          <c:showPercent val="0"/>
          <c:showBubbleSize val="0"/>
        </c:dLbls>
        <c:gapWidth val="150"/>
        <c:axId val="409250336"/>
        <c:axId val="40925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30B0-4876-B929-F506BEE8EB07}"/>
            </c:ext>
          </c:extLst>
        </c:ser>
        <c:dLbls>
          <c:showLegendKey val="0"/>
          <c:showVal val="0"/>
          <c:showCatName val="0"/>
          <c:showSerName val="0"/>
          <c:showPercent val="0"/>
          <c:showBubbleSize val="0"/>
        </c:dLbls>
        <c:marker val="1"/>
        <c:smooth val="0"/>
        <c:axId val="409250336"/>
        <c:axId val="409250728"/>
      </c:lineChart>
      <c:dateAx>
        <c:axId val="409250336"/>
        <c:scaling>
          <c:orientation val="minMax"/>
        </c:scaling>
        <c:delete val="1"/>
        <c:axPos val="b"/>
        <c:numFmt formatCode="ge" sourceLinked="1"/>
        <c:majorTickMark val="none"/>
        <c:minorTickMark val="none"/>
        <c:tickLblPos val="none"/>
        <c:crossAx val="409250728"/>
        <c:crosses val="autoZero"/>
        <c:auto val="1"/>
        <c:lblOffset val="100"/>
        <c:baseTimeUnit val="years"/>
      </c:dateAx>
      <c:valAx>
        <c:axId val="409250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92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33.200000000000003</c:v>
                </c:pt>
                <c:pt idx="1">
                  <c:v>36.5</c:v>
                </c:pt>
                <c:pt idx="2">
                  <c:v>40.4</c:v>
                </c:pt>
                <c:pt idx="3">
                  <c:v>42.5</c:v>
                </c:pt>
                <c:pt idx="4">
                  <c:v>42</c:v>
                </c:pt>
              </c:numCache>
            </c:numRef>
          </c:val>
          <c:extLst xmlns:c16r2="http://schemas.microsoft.com/office/drawing/2015/06/chart">
            <c:ext xmlns:c16="http://schemas.microsoft.com/office/drawing/2014/chart" uri="{C3380CC4-5D6E-409C-BE32-E72D297353CC}">
              <c16:uniqueId val="{00000000-513D-4DBB-B7D5-71512E9493CD}"/>
            </c:ext>
          </c:extLst>
        </c:ser>
        <c:dLbls>
          <c:showLegendKey val="0"/>
          <c:showVal val="0"/>
          <c:showCatName val="0"/>
          <c:showSerName val="0"/>
          <c:showPercent val="0"/>
          <c:showBubbleSize val="0"/>
        </c:dLbls>
        <c:gapWidth val="150"/>
        <c:axId val="411273016"/>
        <c:axId val="4112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513D-4DBB-B7D5-71512E9493CD}"/>
            </c:ext>
          </c:extLst>
        </c:ser>
        <c:dLbls>
          <c:showLegendKey val="0"/>
          <c:showVal val="0"/>
          <c:showCatName val="0"/>
          <c:showSerName val="0"/>
          <c:showPercent val="0"/>
          <c:showBubbleSize val="0"/>
        </c:dLbls>
        <c:marker val="1"/>
        <c:smooth val="0"/>
        <c:axId val="411273016"/>
        <c:axId val="411273408"/>
      </c:lineChart>
      <c:dateAx>
        <c:axId val="411273016"/>
        <c:scaling>
          <c:orientation val="minMax"/>
        </c:scaling>
        <c:delete val="1"/>
        <c:axPos val="b"/>
        <c:numFmt formatCode="ge" sourceLinked="1"/>
        <c:majorTickMark val="none"/>
        <c:minorTickMark val="none"/>
        <c:tickLblPos val="none"/>
        <c:crossAx val="411273408"/>
        <c:crosses val="autoZero"/>
        <c:auto val="1"/>
        <c:lblOffset val="100"/>
        <c:baseTimeUnit val="years"/>
      </c:dateAx>
      <c:valAx>
        <c:axId val="41127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27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66.2</c:v>
                </c:pt>
                <c:pt idx="1">
                  <c:v>77.900000000000006</c:v>
                </c:pt>
                <c:pt idx="2">
                  <c:v>77.400000000000006</c:v>
                </c:pt>
                <c:pt idx="3">
                  <c:v>81</c:v>
                </c:pt>
                <c:pt idx="4">
                  <c:v>67</c:v>
                </c:pt>
              </c:numCache>
            </c:numRef>
          </c:val>
          <c:extLst xmlns:c16r2="http://schemas.microsoft.com/office/drawing/2015/06/chart">
            <c:ext xmlns:c16="http://schemas.microsoft.com/office/drawing/2014/chart" uri="{C3380CC4-5D6E-409C-BE32-E72D297353CC}">
              <c16:uniqueId val="{00000000-D00F-4958-9C45-FB039D753A15}"/>
            </c:ext>
          </c:extLst>
        </c:ser>
        <c:dLbls>
          <c:showLegendKey val="0"/>
          <c:showVal val="0"/>
          <c:showCatName val="0"/>
          <c:showSerName val="0"/>
          <c:showPercent val="0"/>
          <c:showBubbleSize val="0"/>
        </c:dLbls>
        <c:gapWidth val="150"/>
        <c:axId val="411274192"/>
        <c:axId val="41127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D00F-4958-9C45-FB039D753A15}"/>
            </c:ext>
          </c:extLst>
        </c:ser>
        <c:dLbls>
          <c:showLegendKey val="0"/>
          <c:showVal val="0"/>
          <c:showCatName val="0"/>
          <c:showSerName val="0"/>
          <c:showPercent val="0"/>
          <c:showBubbleSize val="0"/>
        </c:dLbls>
        <c:marker val="1"/>
        <c:smooth val="0"/>
        <c:axId val="411274192"/>
        <c:axId val="411274584"/>
      </c:lineChart>
      <c:dateAx>
        <c:axId val="411274192"/>
        <c:scaling>
          <c:orientation val="minMax"/>
        </c:scaling>
        <c:delete val="1"/>
        <c:axPos val="b"/>
        <c:numFmt formatCode="ge" sourceLinked="1"/>
        <c:majorTickMark val="none"/>
        <c:minorTickMark val="none"/>
        <c:tickLblPos val="none"/>
        <c:crossAx val="411274584"/>
        <c:crosses val="autoZero"/>
        <c:auto val="1"/>
        <c:lblOffset val="100"/>
        <c:baseTimeUnit val="years"/>
      </c:dateAx>
      <c:valAx>
        <c:axId val="41127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27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33146200</c:v>
                </c:pt>
                <c:pt idx="1">
                  <c:v>35831313</c:v>
                </c:pt>
                <c:pt idx="2">
                  <c:v>35971417</c:v>
                </c:pt>
                <c:pt idx="3">
                  <c:v>39164795</c:v>
                </c:pt>
                <c:pt idx="4">
                  <c:v>38764273</c:v>
                </c:pt>
              </c:numCache>
            </c:numRef>
          </c:val>
          <c:extLst xmlns:c16r2="http://schemas.microsoft.com/office/drawing/2015/06/chart">
            <c:ext xmlns:c16="http://schemas.microsoft.com/office/drawing/2014/chart" uri="{C3380CC4-5D6E-409C-BE32-E72D297353CC}">
              <c16:uniqueId val="{00000000-C36C-475A-8818-0421675272B4}"/>
            </c:ext>
          </c:extLst>
        </c:ser>
        <c:dLbls>
          <c:showLegendKey val="0"/>
          <c:showVal val="0"/>
          <c:showCatName val="0"/>
          <c:showSerName val="0"/>
          <c:showPercent val="0"/>
          <c:showBubbleSize val="0"/>
        </c:dLbls>
        <c:gapWidth val="150"/>
        <c:axId val="409248768"/>
        <c:axId val="40924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C36C-475A-8818-0421675272B4}"/>
            </c:ext>
          </c:extLst>
        </c:ser>
        <c:dLbls>
          <c:showLegendKey val="0"/>
          <c:showVal val="0"/>
          <c:showCatName val="0"/>
          <c:showSerName val="0"/>
          <c:showPercent val="0"/>
          <c:showBubbleSize val="0"/>
        </c:dLbls>
        <c:marker val="1"/>
        <c:smooth val="0"/>
        <c:axId val="409248768"/>
        <c:axId val="409248376"/>
      </c:lineChart>
      <c:dateAx>
        <c:axId val="409248768"/>
        <c:scaling>
          <c:orientation val="minMax"/>
        </c:scaling>
        <c:delete val="1"/>
        <c:axPos val="b"/>
        <c:numFmt formatCode="ge" sourceLinked="1"/>
        <c:majorTickMark val="none"/>
        <c:minorTickMark val="none"/>
        <c:tickLblPos val="none"/>
        <c:crossAx val="409248376"/>
        <c:crosses val="autoZero"/>
        <c:auto val="1"/>
        <c:lblOffset val="100"/>
        <c:baseTimeUnit val="years"/>
      </c:dateAx>
      <c:valAx>
        <c:axId val="409248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2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22.8</c:v>
                </c:pt>
                <c:pt idx="1">
                  <c:v>21</c:v>
                </c:pt>
                <c:pt idx="2">
                  <c:v>18.399999999999999</c:v>
                </c:pt>
                <c:pt idx="3">
                  <c:v>18.399999999999999</c:v>
                </c:pt>
                <c:pt idx="4">
                  <c:v>17.7</c:v>
                </c:pt>
              </c:numCache>
            </c:numRef>
          </c:val>
          <c:extLst xmlns:c16r2="http://schemas.microsoft.com/office/drawing/2015/06/chart">
            <c:ext xmlns:c16="http://schemas.microsoft.com/office/drawing/2014/chart" uri="{C3380CC4-5D6E-409C-BE32-E72D297353CC}">
              <c16:uniqueId val="{00000000-342F-4589-8B9C-4E867AE0B21C}"/>
            </c:ext>
          </c:extLst>
        </c:ser>
        <c:dLbls>
          <c:showLegendKey val="0"/>
          <c:showVal val="0"/>
          <c:showCatName val="0"/>
          <c:showSerName val="0"/>
          <c:showPercent val="0"/>
          <c:showBubbleSize val="0"/>
        </c:dLbls>
        <c:gapWidth val="150"/>
        <c:axId val="409247592"/>
        <c:axId val="41127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342F-4589-8B9C-4E867AE0B21C}"/>
            </c:ext>
          </c:extLst>
        </c:ser>
        <c:dLbls>
          <c:showLegendKey val="0"/>
          <c:showVal val="0"/>
          <c:showCatName val="0"/>
          <c:showSerName val="0"/>
          <c:showPercent val="0"/>
          <c:showBubbleSize val="0"/>
        </c:dLbls>
        <c:marker val="1"/>
        <c:smooth val="0"/>
        <c:axId val="409247592"/>
        <c:axId val="411275368"/>
      </c:lineChart>
      <c:dateAx>
        <c:axId val="409247592"/>
        <c:scaling>
          <c:orientation val="minMax"/>
        </c:scaling>
        <c:delete val="1"/>
        <c:axPos val="b"/>
        <c:numFmt formatCode="ge" sourceLinked="1"/>
        <c:majorTickMark val="none"/>
        <c:minorTickMark val="none"/>
        <c:tickLblPos val="none"/>
        <c:crossAx val="411275368"/>
        <c:crosses val="autoZero"/>
        <c:auto val="1"/>
        <c:lblOffset val="100"/>
        <c:baseTimeUnit val="years"/>
      </c:dateAx>
      <c:valAx>
        <c:axId val="41127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24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71.099999999999994</c:v>
                </c:pt>
                <c:pt idx="1">
                  <c:v>72.400000000000006</c:v>
                </c:pt>
                <c:pt idx="2">
                  <c:v>76.5</c:v>
                </c:pt>
                <c:pt idx="3">
                  <c:v>81</c:v>
                </c:pt>
                <c:pt idx="4">
                  <c:v>88.2</c:v>
                </c:pt>
              </c:numCache>
            </c:numRef>
          </c:val>
          <c:extLst xmlns:c16r2="http://schemas.microsoft.com/office/drawing/2015/06/chart">
            <c:ext xmlns:c16="http://schemas.microsoft.com/office/drawing/2014/chart" uri="{C3380CC4-5D6E-409C-BE32-E72D297353CC}">
              <c16:uniqueId val="{00000000-B9E0-40CD-B258-5330ACA268E3}"/>
            </c:ext>
          </c:extLst>
        </c:ser>
        <c:dLbls>
          <c:showLegendKey val="0"/>
          <c:showVal val="0"/>
          <c:showCatName val="0"/>
          <c:showSerName val="0"/>
          <c:showPercent val="0"/>
          <c:showBubbleSize val="0"/>
        </c:dLbls>
        <c:gapWidth val="150"/>
        <c:axId val="411276152"/>
        <c:axId val="4112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B9E0-40CD-B258-5330ACA268E3}"/>
            </c:ext>
          </c:extLst>
        </c:ser>
        <c:dLbls>
          <c:showLegendKey val="0"/>
          <c:showVal val="0"/>
          <c:showCatName val="0"/>
          <c:showSerName val="0"/>
          <c:showPercent val="0"/>
          <c:showBubbleSize val="0"/>
        </c:dLbls>
        <c:marker val="1"/>
        <c:smooth val="0"/>
        <c:axId val="411276152"/>
        <c:axId val="411276544"/>
      </c:lineChart>
      <c:dateAx>
        <c:axId val="411276152"/>
        <c:scaling>
          <c:orientation val="minMax"/>
        </c:scaling>
        <c:delete val="1"/>
        <c:axPos val="b"/>
        <c:numFmt formatCode="ge" sourceLinked="1"/>
        <c:majorTickMark val="none"/>
        <c:minorTickMark val="none"/>
        <c:tickLblPos val="none"/>
        <c:crossAx val="411276544"/>
        <c:crosses val="autoZero"/>
        <c:auto val="1"/>
        <c:lblOffset val="100"/>
        <c:baseTimeUnit val="years"/>
      </c:dateAx>
      <c:valAx>
        <c:axId val="41127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27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5952</c:v>
                </c:pt>
                <c:pt idx="1">
                  <c:v>6016</c:v>
                </c:pt>
                <c:pt idx="2">
                  <c:v>5995</c:v>
                </c:pt>
                <c:pt idx="3">
                  <c:v>5715</c:v>
                </c:pt>
                <c:pt idx="4">
                  <c:v>5617</c:v>
                </c:pt>
              </c:numCache>
            </c:numRef>
          </c:val>
          <c:extLst xmlns:c16r2="http://schemas.microsoft.com/office/drawing/2015/06/chart">
            <c:ext xmlns:c16="http://schemas.microsoft.com/office/drawing/2014/chart" uri="{C3380CC4-5D6E-409C-BE32-E72D297353CC}">
              <c16:uniqueId val="{00000000-5FAA-46D7-907D-1D713600C340}"/>
            </c:ext>
          </c:extLst>
        </c:ser>
        <c:dLbls>
          <c:showLegendKey val="0"/>
          <c:showVal val="0"/>
          <c:showCatName val="0"/>
          <c:showSerName val="0"/>
          <c:showPercent val="0"/>
          <c:showBubbleSize val="0"/>
        </c:dLbls>
        <c:gapWidth val="150"/>
        <c:axId val="411277328"/>
        <c:axId val="41127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5FAA-46D7-907D-1D713600C340}"/>
            </c:ext>
          </c:extLst>
        </c:ser>
        <c:dLbls>
          <c:showLegendKey val="0"/>
          <c:showVal val="0"/>
          <c:showCatName val="0"/>
          <c:showSerName val="0"/>
          <c:showPercent val="0"/>
          <c:showBubbleSize val="0"/>
        </c:dLbls>
        <c:marker val="1"/>
        <c:smooth val="0"/>
        <c:axId val="411277328"/>
        <c:axId val="411277720"/>
      </c:lineChart>
      <c:dateAx>
        <c:axId val="411277328"/>
        <c:scaling>
          <c:orientation val="minMax"/>
        </c:scaling>
        <c:delete val="1"/>
        <c:axPos val="b"/>
        <c:numFmt formatCode="ge" sourceLinked="1"/>
        <c:majorTickMark val="none"/>
        <c:minorTickMark val="none"/>
        <c:tickLblPos val="none"/>
        <c:crossAx val="411277720"/>
        <c:crosses val="autoZero"/>
        <c:auto val="1"/>
        <c:lblOffset val="100"/>
        <c:baseTimeUnit val="years"/>
      </c:dateAx>
      <c:valAx>
        <c:axId val="411277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27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24759</c:v>
                </c:pt>
                <c:pt idx="1">
                  <c:v>24009</c:v>
                </c:pt>
                <c:pt idx="2">
                  <c:v>24145</c:v>
                </c:pt>
                <c:pt idx="3">
                  <c:v>22685</c:v>
                </c:pt>
                <c:pt idx="4">
                  <c:v>23152</c:v>
                </c:pt>
              </c:numCache>
            </c:numRef>
          </c:val>
          <c:extLst xmlns:c16r2="http://schemas.microsoft.com/office/drawing/2015/06/chart">
            <c:ext xmlns:c16="http://schemas.microsoft.com/office/drawing/2014/chart" uri="{C3380CC4-5D6E-409C-BE32-E72D297353CC}">
              <c16:uniqueId val="{00000000-8389-4F35-A1FC-2A8CFEA18CF4}"/>
            </c:ext>
          </c:extLst>
        </c:ser>
        <c:dLbls>
          <c:showLegendKey val="0"/>
          <c:showVal val="0"/>
          <c:showCatName val="0"/>
          <c:showSerName val="0"/>
          <c:showPercent val="0"/>
          <c:showBubbleSize val="0"/>
        </c:dLbls>
        <c:gapWidth val="150"/>
        <c:axId val="411278504"/>
        <c:axId val="41127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8389-4F35-A1FC-2A8CFEA18CF4}"/>
            </c:ext>
          </c:extLst>
        </c:ser>
        <c:dLbls>
          <c:showLegendKey val="0"/>
          <c:showVal val="0"/>
          <c:showCatName val="0"/>
          <c:showSerName val="0"/>
          <c:showPercent val="0"/>
          <c:showBubbleSize val="0"/>
        </c:dLbls>
        <c:marker val="1"/>
        <c:smooth val="0"/>
        <c:axId val="411278504"/>
        <c:axId val="411278896"/>
      </c:lineChart>
      <c:dateAx>
        <c:axId val="411278504"/>
        <c:scaling>
          <c:orientation val="minMax"/>
        </c:scaling>
        <c:delete val="1"/>
        <c:axPos val="b"/>
        <c:numFmt formatCode="ge" sourceLinked="1"/>
        <c:majorTickMark val="none"/>
        <c:minorTickMark val="none"/>
        <c:tickLblPos val="none"/>
        <c:crossAx val="411278896"/>
        <c:crosses val="autoZero"/>
        <c:auto val="1"/>
        <c:lblOffset val="100"/>
        <c:baseTimeUnit val="years"/>
      </c:dateAx>
      <c:valAx>
        <c:axId val="41127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27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D4" zoomScaleNormal="100" zoomScaleSheetLayoutView="70" workbookViewId="0">
      <selection activeCell="OA20" sqref="OA2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青森県外ヶ浜町　外ケ浜中央病院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6072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188</v>
      </c>
      <c r="NN18" s="113"/>
      <c r="NO18" s="108" t="s">
        <v>38</v>
      </c>
      <c r="NP18" s="109"/>
      <c r="NQ18" s="109"/>
      <c r="NR18" s="112" t="s">
        <v>188</v>
      </c>
      <c r="NS18" s="113"/>
      <c r="NT18" s="108" t="s">
        <v>38</v>
      </c>
      <c r="NU18" s="109"/>
      <c r="NV18" s="109"/>
      <c r="NW18" s="112" t="s">
        <v>188</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192</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99.2</v>
      </c>
      <c r="Q33" s="132"/>
      <c r="R33" s="132"/>
      <c r="S33" s="132"/>
      <c r="T33" s="132"/>
      <c r="U33" s="132"/>
      <c r="V33" s="132"/>
      <c r="W33" s="132"/>
      <c r="X33" s="132"/>
      <c r="Y33" s="132"/>
      <c r="Z33" s="132"/>
      <c r="AA33" s="132"/>
      <c r="AB33" s="132"/>
      <c r="AC33" s="132"/>
      <c r="AD33" s="133"/>
      <c r="AE33" s="131">
        <f>データ!AI7</f>
        <v>101.7</v>
      </c>
      <c r="AF33" s="132"/>
      <c r="AG33" s="132"/>
      <c r="AH33" s="132"/>
      <c r="AI33" s="132"/>
      <c r="AJ33" s="132"/>
      <c r="AK33" s="132"/>
      <c r="AL33" s="132"/>
      <c r="AM33" s="132"/>
      <c r="AN33" s="132"/>
      <c r="AO33" s="132"/>
      <c r="AP33" s="132"/>
      <c r="AQ33" s="132"/>
      <c r="AR33" s="132"/>
      <c r="AS33" s="133"/>
      <c r="AT33" s="131">
        <f>データ!AJ7</f>
        <v>102</v>
      </c>
      <c r="AU33" s="132"/>
      <c r="AV33" s="132"/>
      <c r="AW33" s="132"/>
      <c r="AX33" s="132"/>
      <c r="AY33" s="132"/>
      <c r="AZ33" s="132"/>
      <c r="BA33" s="132"/>
      <c r="BB33" s="132"/>
      <c r="BC33" s="132"/>
      <c r="BD33" s="132"/>
      <c r="BE33" s="132"/>
      <c r="BF33" s="132"/>
      <c r="BG33" s="132"/>
      <c r="BH33" s="133"/>
      <c r="BI33" s="131">
        <f>データ!AK7</f>
        <v>101.9</v>
      </c>
      <c r="BJ33" s="132"/>
      <c r="BK33" s="132"/>
      <c r="BL33" s="132"/>
      <c r="BM33" s="132"/>
      <c r="BN33" s="132"/>
      <c r="BO33" s="132"/>
      <c r="BP33" s="132"/>
      <c r="BQ33" s="132"/>
      <c r="BR33" s="132"/>
      <c r="BS33" s="132"/>
      <c r="BT33" s="132"/>
      <c r="BU33" s="132"/>
      <c r="BV33" s="132"/>
      <c r="BW33" s="133"/>
      <c r="BX33" s="131">
        <f>データ!AL7</f>
        <v>102.2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83.8</v>
      </c>
      <c r="DE33" s="132"/>
      <c r="DF33" s="132"/>
      <c r="DG33" s="132"/>
      <c r="DH33" s="132"/>
      <c r="DI33" s="132"/>
      <c r="DJ33" s="132"/>
      <c r="DK33" s="132"/>
      <c r="DL33" s="132"/>
      <c r="DM33" s="132"/>
      <c r="DN33" s="132"/>
      <c r="DO33" s="132"/>
      <c r="DP33" s="132"/>
      <c r="DQ33" s="132"/>
      <c r="DR33" s="133"/>
      <c r="DS33" s="131">
        <f>データ!AT7</f>
        <v>82.4</v>
      </c>
      <c r="DT33" s="132"/>
      <c r="DU33" s="132"/>
      <c r="DV33" s="132"/>
      <c r="DW33" s="132"/>
      <c r="DX33" s="132"/>
      <c r="DY33" s="132"/>
      <c r="DZ33" s="132"/>
      <c r="EA33" s="132"/>
      <c r="EB33" s="132"/>
      <c r="EC33" s="132"/>
      <c r="ED33" s="132"/>
      <c r="EE33" s="132"/>
      <c r="EF33" s="132"/>
      <c r="EG33" s="133"/>
      <c r="EH33" s="131">
        <f>データ!AU7</f>
        <v>81.599999999999994</v>
      </c>
      <c r="EI33" s="132"/>
      <c r="EJ33" s="132"/>
      <c r="EK33" s="132"/>
      <c r="EL33" s="132"/>
      <c r="EM33" s="132"/>
      <c r="EN33" s="132"/>
      <c r="EO33" s="132"/>
      <c r="EP33" s="132"/>
      <c r="EQ33" s="132"/>
      <c r="ER33" s="132"/>
      <c r="ES33" s="132"/>
      <c r="ET33" s="132"/>
      <c r="EU33" s="132"/>
      <c r="EV33" s="133"/>
      <c r="EW33" s="131">
        <f>データ!AV7</f>
        <v>78.8</v>
      </c>
      <c r="EX33" s="132"/>
      <c r="EY33" s="132"/>
      <c r="EZ33" s="132"/>
      <c r="FA33" s="132"/>
      <c r="FB33" s="132"/>
      <c r="FC33" s="132"/>
      <c r="FD33" s="132"/>
      <c r="FE33" s="132"/>
      <c r="FF33" s="132"/>
      <c r="FG33" s="132"/>
      <c r="FH33" s="132"/>
      <c r="FI33" s="132"/>
      <c r="FJ33" s="132"/>
      <c r="FK33" s="133"/>
      <c r="FL33" s="131">
        <f>データ!AW7</f>
        <v>73.099999999999994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83.3</v>
      </c>
      <c r="KG33" s="132"/>
      <c r="KH33" s="132"/>
      <c r="KI33" s="132"/>
      <c r="KJ33" s="132"/>
      <c r="KK33" s="132"/>
      <c r="KL33" s="132"/>
      <c r="KM33" s="132"/>
      <c r="KN33" s="132"/>
      <c r="KO33" s="132"/>
      <c r="KP33" s="132"/>
      <c r="KQ33" s="132"/>
      <c r="KR33" s="132"/>
      <c r="KS33" s="132"/>
      <c r="KT33" s="133"/>
      <c r="KU33" s="131">
        <f>データ!BP7</f>
        <v>86.5</v>
      </c>
      <c r="KV33" s="132"/>
      <c r="KW33" s="132"/>
      <c r="KX33" s="132"/>
      <c r="KY33" s="132"/>
      <c r="KZ33" s="132"/>
      <c r="LA33" s="132"/>
      <c r="LB33" s="132"/>
      <c r="LC33" s="132"/>
      <c r="LD33" s="132"/>
      <c r="LE33" s="132"/>
      <c r="LF33" s="132"/>
      <c r="LG33" s="132"/>
      <c r="LH33" s="132"/>
      <c r="LI33" s="133"/>
      <c r="LJ33" s="131">
        <f>データ!BQ7</f>
        <v>84.9</v>
      </c>
      <c r="LK33" s="132"/>
      <c r="LL33" s="132"/>
      <c r="LM33" s="132"/>
      <c r="LN33" s="132"/>
      <c r="LO33" s="132"/>
      <c r="LP33" s="132"/>
      <c r="LQ33" s="132"/>
      <c r="LR33" s="132"/>
      <c r="LS33" s="132"/>
      <c r="LT33" s="132"/>
      <c r="LU33" s="132"/>
      <c r="LV33" s="132"/>
      <c r="LW33" s="132"/>
      <c r="LX33" s="133"/>
      <c r="LY33" s="131">
        <f>データ!BR7</f>
        <v>85.6</v>
      </c>
      <c r="LZ33" s="132"/>
      <c r="MA33" s="132"/>
      <c r="MB33" s="132"/>
      <c r="MC33" s="132"/>
      <c r="MD33" s="132"/>
      <c r="ME33" s="132"/>
      <c r="MF33" s="132"/>
      <c r="MG33" s="132"/>
      <c r="MH33" s="132"/>
      <c r="MI33" s="132"/>
      <c r="MJ33" s="132"/>
      <c r="MK33" s="132"/>
      <c r="ML33" s="132"/>
      <c r="MM33" s="133"/>
      <c r="MN33" s="131">
        <f>データ!BS7</f>
        <v>80.8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97.7</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94.8</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72.2</v>
      </c>
      <c r="DT34" s="132"/>
      <c r="DU34" s="132"/>
      <c r="DV34" s="132"/>
      <c r="DW34" s="132"/>
      <c r="DX34" s="132"/>
      <c r="DY34" s="132"/>
      <c r="DZ34" s="132"/>
      <c r="EA34" s="132"/>
      <c r="EB34" s="132"/>
      <c r="EC34" s="132"/>
      <c r="ED34" s="132"/>
      <c r="EE34" s="132"/>
      <c r="EF34" s="132"/>
      <c r="EG34" s="133"/>
      <c r="EH34" s="131">
        <f>データ!AZ7</f>
        <v>69.5</v>
      </c>
      <c r="EI34" s="132"/>
      <c r="EJ34" s="132"/>
      <c r="EK34" s="132"/>
      <c r="EL34" s="132"/>
      <c r="EM34" s="132"/>
      <c r="EN34" s="132"/>
      <c r="EO34" s="132"/>
      <c r="EP34" s="132"/>
      <c r="EQ34" s="132"/>
      <c r="ER34" s="132"/>
      <c r="ES34" s="132"/>
      <c r="ET34" s="132"/>
      <c r="EU34" s="132"/>
      <c r="EV34" s="133"/>
      <c r="EW34" s="131">
        <f>データ!BA7</f>
        <v>67.7</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139.9</v>
      </c>
      <c r="HH34" s="132"/>
      <c r="HI34" s="132"/>
      <c r="HJ34" s="132"/>
      <c r="HK34" s="132"/>
      <c r="HL34" s="132"/>
      <c r="HM34" s="132"/>
      <c r="HN34" s="132"/>
      <c r="HO34" s="132"/>
      <c r="HP34" s="132"/>
      <c r="HQ34" s="132"/>
      <c r="HR34" s="132"/>
      <c r="HS34" s="132"/>
      <c r="HT34" s="132"/>
      <c r="HU34" s="133"/>
      <c r="HV34" s="131">
        <f>データ!BK7</f>
        <v>156.6</v>
      </c>
      <c r="HW34" s="132"/>
      <c r="HX34" s="132"/>
      <c r="HY34" s="132"/>
      <c r="HZ34" s="132"/>
      <c r="IA34" s="132"/>
      <c r="IB34" s="132"/>
      <c r="IC34" s="132"/>
      <c r="ID34" s="132"/>
      <c r="IE34" s="132"/>
      <c r="IF34" s="132"/>
      <c r="IG34" s="132"/>
      <c r="IH34" s="132"/>
      <c r="II34" s="132"/>
      <c r="IJ34" s="133"/>
      <c r="IK34" s="131">
        <f>データ!BL7</f>
        <v>106</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64.900000000000006</v>
      </c>
      <c r="KV34" s="132"/>
      <c r="KW34" s="132"/>
      <c r="KX34" s="132"/>
      <c r="KY34" s="132"/>
      <c r="KZ34" s="132"/>
      <c r="LA34" s="132"/>
      <c r="LB34" s="132"/>
      <c r="LC34" s="132"/>
      <c r="LD34" s="132"/>
      <c r="LE34" s="132"/>
      <c r="LF34" s="132"/>
      <c r="LG34" s="132"/>
      <c r="LH34" s="132"/>
      <c r="LI34" s="133"/>
      <c r="LJ34" s="131">
        <f>データ!BV7</f>
        <v>63.4</v>
      </c>
      <c r="LK34" s="132"/>
      <c r="LL34" s="132"/>
      <c r="LM34" s="132"/>
      <c r="LN34" s="132"/>
      <c r="LO34" s="132"/>
      <c r="LP34" s="132"/>
      <c r="LQ34" s="132"/>
      <c r="LR34" s="132"/>
      <c r="LS34" s="132"/>
      <c r="LT34" s="132"/>
      <c r="LU34" s="132"/>
      <c r="LV34" s="132"/>
      <c r="LW34" s="132"/>
      <c r="LX34" s="133"/>
      <c r="LY34" s="131">
        <f>データ!BW7</f>
        <v>62.3</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190</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24759</v>
      </c>
      <c r="Q55" s="141"/>
      <c r="R55" s="141"/>
      <c r="S55" s="141"/>
      <c r="T55" s="141"/>
      <c r="U55" s="141"/>
      <c r="V55" s="141"/>
      <c r="W55" s="141"/>
      <c r="X55" s="141"/>
      <c r="Y55" s="141"/>
      <c r="Z55" s="141"/>
      <c r="AA55" s="141"/>
      <c r="AB55" s="141"/>
      <c r="AC55" s="141"/>
      <c r="AD55" s="142"/>
      <c r="AE55" s="140">
        <f>データ!CA7</f>
        <v>24009</v>
      </c>
      <c r="AF55" s="141"/>
      <c r="AG55" s="141"/>
      <c r="AH55" s="141"/>
      <c r="AI55" s="141"/>
      <c r="AJ55" s="141"/>
      <c r="AK55" s="141"/>
      <c r="AL55" s="141"/>
      <c r="AM55" s="141"/>
      <c r="AN55" s="141"/>
      <c r="AO55" s="141"/>
      <c r="AP55" s="141"/>
      <c r="AQ55" s="141"/>
      <c r="AR55" s="141"/>
      <c r="AS55" s="142"/>
      <c r="AT55" s="140">
        <f>データ!CB7</f>
        <v>24145</v>
      </c>
      <c r="AU55" s="141"/>
      <c r="AV55" s="141"/>
      <c r="AW55" s="141"/>
      <c r="AX55" s="141"/>
      <c r="AY55" s="141"/>
      <c r="AZ55" s="141"/>
      <c r="BA55" s="141"/>
      <c r="BB55" s="141"/>
      <c r="BC55" s="141"/>
      <c r="BD55" s="141"/>
      <c r="BE55" s="141"/>
      <c r="BF55" s="141"/>
      <c r="BG55" s="141"/>
      <c r="BH55" s="142"/>
      <c r="BI55" s="140">
        <f>データ!CC7</f>
        <v>22685</v>
      </c>
      <c r="BJ55" s="141"/>
      <c r="BK55" s="141"/>
      <c r="BL55" s="141"/>
      <c r="BM55" s="141"/>
      <c r="BN55" s="141"/>
      <c r="BO55" s="141"/>
      <c r="BP55" s="141"/>
      <c r="BQ55" s="141"/>
      <c r="BR55" s="141"/>
      <c r="BS55" s="141"/>
      <c r="BT55" s="141"/>
      <c r="BU55" s="141"/>
      <c r="BV55" s="141"/>
      <c r="BW55" s="142"/>
      <c r="BX55" s="140">
        <f>データ!CD7</f>
        <v>23152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5952</v>
      </c>
      <c r="DE55" s="141"/>
      <c r="DF55" s="141"/>
      <c r="DG55" s="141"/>
      <c r="DH55" s="141"/>
      <c r="DI55" s="141"/>
      <c r="DJ55" s="141"/>
      <c r="DK55" s="141"/>
      <c r="DL55" s="141"/>
      <c r="DM55" s="141"/>
      <c r="DN55" s="141"/>
      <c r="DO55" s="141"/>
      <c r="DP55" s="141"/>
      <c r="DQ55" s="141"/>
      <c r="DR55" s="142"/>
      <c r="DS55" s="140">
        <f>データ!CL7</f>
        <v>6016</v>
      </c>
      <c r="DT55" s="141"/>
      <c r="DU55" s="141"/>
      <c r="DV55" s="141"/>
      <c r="DW55" s="141"/>
      <c r="DX55" s="141"/>
      <c r="DY55" s="141"/>
      <c r="DZ55" s="141"/>
      <c r="EA55" s="141"/>
      <c r="EB55" s="141"/>
      <c r="EC55" s="141"/>
      <c r="ED55" s="141"/>
      <c r="EE55" s="141"/>
      <c r="EF55" s="141"/>
      <c r="EG55" s="142"/>
      <c r="EH55" s="140">
        <f>データ!CM7</f>
        <v>5995</v>
      </c>
      <c r="EI55" s="141"/>
      <c r="EJ55" s="141"/>
      <c r="EK55" s="141"/>
      <c r="EL55" s="141"/>
      <c r="EM55" s="141"/>
      <c r="EN55" s="141"/>
      <c r="EO55" s="141"/>
      <c r="EP55" s="141"/>
      <c r="EQ55" s="141"/>
      <c r="ER55" s="141"/>
      <c r="ES55" s="141"/>
      <c r="ET55" s="141"/>
      <c r="EU55" s="141"/>
      <c r="EV55" s="142"/>
      <c r="EW55" s="140">
        <f>データ!CN7</f>
        <v>5715</v>
      </c>
      <c r="EX55" s="141"/>
      <c r="EY55" s="141"/>
      <c r="EZ55" s="141"/>
      <c r="FA55" s="141"/>
      <c r="FB55" s="141"/>
      <c r="FC55" s="141"/>
      <c r="FD55" s="141"/>
      <c r="FE55" s="141"/>
      <c r="FF55" s="141"/>
      <c r="FG55" s="141"/>
      <c r="FH55" s="141"/>
      <c r="FI55" s="141"/>
      <c r="FJ55" s="141"/>
      <c r="FK55" s="142"/>
      <c r="FL55" s="140">
        <f>データ!CO7</f>
        <v>5617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71.099999999999994</v>
      </c>
      <c r="GS55" s="132"/>
      <c r="GT55" s="132"/>
      <c r="GU55" s="132"/>
      <c r="GV55" s="132"/>
      <c r="GW55" s="132"/>
      <c r="GX55" s="132"/>
      <c r="GY55" s="132"/>
      <c r="GZ55" s="132"/>
      <c r="HA55" s="132"/>
      <c r="HB55" s="132"/>
      <c r="HC55" s="132"/>
      <c r="HD55" s="132"/>
      <c r="HE55" s="132"/>
      <c r="HF55" s="133"/>
      <c r="HG55" s="131">
        <f>データ!CW7</f>
        <v>72.400000000000006</v>
      </c>
      <c r="HH55" s="132"/>
      <c r="HI55" s="132"/>
      <c r="HJ55" s="132"/>
      <c r="HK55" s="132"/>
      <c r="HL55" s="132"/>
      <c r="HM55" s="132"/>
      <c r="HN55" s="132"/>
      <c r="HO55" s="132"/>
      <c r="HP55" s="132"/>
      <c r="HQ55" s="132"/>
      <c r="HR55" s="132"/>
      <c r="HS55" s="132"/>
      <c r="HT55" s="132"/>
      <c r="HU55" s="133"/>
      <c r="HV55" s="131">
        <f>データ!CX7</f>
        <v>76.5</v>
      </c>
      <c r="HW55" s="132"/>
      <c r="HX55" s="132"/>
      <c r="HY55" s="132"/>
      <c r="HZ55" s="132"/>
      <c r="IA55" s="132"/>
      <c r="IB55" s="132"/>
      <c r="IC55" s="132"/>
      <c r="ID55" s="132"/>
      <c r="IE55" s="132"/>
      <c r="IF55" s="132"/>
      <c r="IG55" s="132"/>
      <c r="IH55" s="132"/>
      <c r="II55" s="132"/>
      <c r="IJ55" s="133"/>
      <c r="IK55" s="131">
        <f>データ!CY7</f>
        <v>81</v>
      </c>
      <c r="IL55" s="132"/>
      <c r="IM55" s="132"/>
      <c r="IN55" s="132"/>
      <c r="IO55" s="132"/>
      <c r="IP55" s="132"/>
      <c r="IQ55" s="132"/>
      <c r="IR55" s="132"/>
      <c r="IS55" s="132"/>
      <c r="IT55" s="132"/>
      <c r="IU55" s="132"/>
      <c r="IV55" s="132"/>
      <c r="IW55" s="132"/>
      <c r="IX55" s="132"/>
      <c r="IY55" s="133"/>
      <c r="IZ55" s="131">
        <f>データ!CZ7</f>
        <v>88.2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22.8</v>
      </c>
      <c r="KG55" s="132"/>
      <c r="KH55" s="132"/>
      <c r="KI55" s="132"/>
      <c r="KJ55" s="132"/>
      <c r="KK55" s="132"/>
      <c r="KL55" s="132"/>
      <c r="KM55" s="132"/>
      <c r="KN55" s="132"/>
      <c r="KO55" s="132"/>
      <c r="KP55" s="132"/>
      <c r="KQ55" s="132"/>
      <c r="KR55" s="132"/>
      <c r="KS55" s="132"/>
      <c r="KT55" s="133"/>
      <c r="KU55" s="131">
        <f>データ!DH7</f>
        <v>21</v>
      </c>
      <c r="KV55" s="132"/>
      <c r="KW55" s="132"/>
      <c r="KX55" s="132"/>
      <c r="KY55" s="132"/>
      <c r="KZ55" s="132"/>
      <c r="LA55" s="132"/>
      <c r="LB55" s="132"/>
      <c r="LC55" s="132"/>
      <c r="LD55" s="132"/>
      <c r="LE55" s="132"/>
      <c r="LF55" s="132"/>
      <c r="LG55" s="132"/>
      <c r="LH55" s="132"/>
      <c r="LI55" s="133"/>
      <c r="LJ55" s="131">
        <f>データ!DI7</f>
        <v>18.399999999999999</v>
      </c>
      <c r="LK55" s="132"/>
      <c r="LL55" s="132"/>
      <c r="LM55" s="132"/>
      <c r="LN55" s="132"/>
      <c r="LO55" s="132"/>
      <c r="LP55" s="132"/>
      <c r="LQ55" s="132"/>
      <c r="LR55" s="132"/>
      <c r="LS55" s="132"/>
      <c r="LT55" s="132"/>
      <c r="LU55" s="132"/>
      <c r="LV55" s="132"/>
      <c r="LW55" s="132"/>
      <c r="LX55" s="133"/>
      <c r="LY55" s="131">
        <f>データ!DJ7</f>
        <v>18.399999999999999</v>
      </c>
      <c r="LZ55" s="132"/>
      <c r="MA55" s="132"/>
      <c r="MB55" s="132"/>
      <c r="MC55" s="132"/>
      <c r="MD55" s="132"/>
      <c r="ME55" s="132"/>
      <c r="MF55" s="132"/>
      <c r="MG55" s="132"/>
      <c r="MH55" s="132"/>
      <c r="MI55" s="132"/>
      <c r="MJ55" s="132"/>
      <c r="MK55" s="132"/>
      <c r="ML55" s="132"/>
      <c r="MM55" s="133"/>
      <c r="MN55" s="131">
        <f>データ!DK7</f>
        <v>17.7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25920</v>
      </c>
      <c r="AF56" s="141"/>
      <c r="AG56" s="141"/>
      <c r="AH56" s="141"/>
      <c r="AI56" s="141"/>
      <c r="AJ56" s="141"/>
      <c r="AK56" s="141"/>
      <c r="AL56" s="141"/>
      <c r="AM56" s="141"/>
      <c r="AN56" s="141"/>
      <c r="AO56" s="141"/>
      <c r="AP56" s="141"/>
      <c r="AQ56" s="141"/>
      <c r="AR56" s="141"/>
      <c r="AS56" s="142"/>
      <c r="AT56" s="140">
        <f>データ!CG7</f>
        <v>24479</v>
      </c>
      <c r="AU56" s="141"/>
      <c r="AV56" s="141"/>
      <c r="AW56" s="141"/>
      <c r="AX56" s="141"/>
      <c r="AY56" s="141"/>
      <c r="AZ56" s="141"/>
      <c r="BA56" s="141"/>
      <c r="BB56" s="141"/>
      <c r="BC56" s="141"/>
      <c r="BD56" s="141"/>
      <c r="BE56" s="141"/>
      <c r="BF56" s="141"/>
      <c r="BG56" s="141"/>
      <c r="BH56" s="142"/>
      <c r="BI56" s="140">
        <f>データ!CH7</f>
        <v>25136</v>
      </c>
      <c r="BJ56" s="141"/>
      <c r="BK56" s="141"/>
      <c r="BL56" s="141"/>
      <c r="BM56" s="141"/>
      <c r="BN56" s="141"/>
      <c r="BO56" s="141"/>
      <c r="BP56" s="141"/>
      <c r="BQ56" s="141"/>
      <c r="BR56" s="141"/>
      <c r="BS56" s="141"/>
      <c r="BT56" s="141"/>
      <c r="BU56" s="141"/>
      <c r="BV56" s="141"/>
      <c r="BW56" s="142"/>
      <c r="BX56" s="140">
        <f>データ!CI7</f>
        <v>26485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8159</v>
      </c>
      <c r="DT56" s="141"/>
      <c r="DU56" s="141"/>
      <c r="DV56" s="141"/>
      <c r="DW56" s="141"/>
      <c r="DX56" s="141"/>
      <c r="DY56" s="141"/>
      <c r="DZ56" s="141"/>
      <c r="EA56" s="141"/>
      <c r="EB56" s="141"/>
      <c r="EC56" s="141"/>
      <c r="ED56" s="141"/>
      <c r="EE56" s="141"/>
      <c r="EF56" s="141"/>
      <c r="EG56" s="142"/>
      <c r="EH56" s="140">
        <f>データ!CR7</f>
        <v>8000</v>
      </c>
      <c r="EI56" s="141"/>
      <c r="EJ56" s="141"/>
      <c r="EK56" s="141"/>
      <c r="EL56" s="141"/>
      <c r="EM56" s="141"/>
      <c r="EN56" s="141"/>
      <c r="EO56" s="141"/>
      <c r="EP56" s="141"/>
      <c r="EQ56" s="141"/>
      <c r="ER56" s="141"/>
      <c r="ES56" s="141"/>
      <c r="ET56" s="141"/>
      <c r="EU56" s="141"/>
      <c r="EV56" s="142"/>
      <c r="EW56" s="140">
        <f>データ!CS7</f>
        <v>8023</v>
      </c>
      <c r="EX56" s="141"/>
      <c r="EY56" s="141"/>
      <c r="EZ56" s="141"/>
      <c r="FA56" s="141"/>
      <c r="FB56" s="141"/>
      <c r="FC56" s="141"/>
      <c r="FD56" s="141"/>
      <c r="FE56" s="141"/>
      <c r="FF56" s="141"/>
      <c r="FG56" s="141"/>
      <c r="FH56" s="141"/>
      <c r="FI56" s="141"/>
      <c r="FJ56" s="141"/>
      <c r="FK56" s="142"/>
      <c r="FL56" s="140">
        <f>データ!CT7</f>
        <v>8109</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75.2</v>
      </c>
      <c r="HH56" s="132"/>
      <c r="HI56" s="132"/>
      <c r="HJ56" s="132"/>
      <c r="HK56" s="132"/>
      <c r="HL56" s="132"/>
      <c r="HM56" s="132"/>
      <c r="HN56" s="132"/>
      <c r="HO56" s="132"/>
      <c r="HP56" s="132"/>
      <c r="HQ56" s="132"/>
      <c r="HR56" s="132"/>
      <c r="HS56" s="132"/>
      <c r="HT56" s="132"/>
      <c r="HU56" s="133"/>
      <c r="HV56" s="131">
        <f>データ!DC7</f>
        <v>79.5</v>
      </c>
      <c r="HW56" s="132"/>
      <c r="HX56" s="132"/>
      <c r="HY56" s="132"/>
      <c r="HZ56" s="132"/>
      <c r="IA56" s="132"/>
      <c r="IB56" s="132"/>
      <c r="IC56" s="132"/>
      <c r="ID56" s="132"/>
      <c r="IE56" s="132"/>
      <c r="IF56" s="132"/>
      <c r="IG56" s="132"/>
      <c r="IH56" s="132"/>
      <c r="II56" s="132"/>
      <c r="IJ56" s="133"/>
      <c r="IK56" s="131">
        <f>データ!DD7</f>
        <v>81.099999999999994</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19.3</v>
      </c>
      <c r="KV56" s="132"/>
      <c r="KW56" s="132"/>
      <c r="KX56" s="132"/>
      <c r="KY56" s="132"/>
      <c r="KZ56" s="132"/>
      <c r="LA56" s="132"/>
      <c r="LB56" s="132"/>
      <c r="LC56" s="132"/>
      <c r="LD56" s="132"/>
      <c r="LE56" s="132"/>
      <c r="LF56" s="132"/>
      <c r="LG56" s="132"/>
      <c r="LH56" s="132"/>
      <c r="LI56" s="133"/>
      <c r="LJ56" s="131">
        <f>データ!DN7</f>
        <v>17.600000000000001</v>
      </c>
      <c r="LK56" s="132"/>
      <c r="LL56" s="132"/>
      <c r="LM56" s="132"/>
      <c r="LN56" s="132"/>
      <c r="LO56" s="132"/>
      <c r="LP56" s="132"/>
      <c r="LQ56" s="132"/>
      <c r="LR56" s="132"/>
      <c r="LS56" s="132"/>
      <c r="LT56" s="132"/>
      <c r="LU56" s="132"/>
      <c r="LV56" s="132"/>
      <c r="LW56" s="132"/>
      <c r="LX56" s="133"/>
      <c r="LY56" s="131">
        <f>データ!DO7</f>
        <v>17.399999999999999</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191</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33.200000000000003</v>
      </c>
      <c r="V79" s="153"/>
      <c r="W79" s="153"/>
      <c r="X79" s="153"/>
      <c r="Y79" s="153"/>
      <c r="Z79" s="153"/>
      <c r="AA79" s="153"/>
      <c r="AB79" s="153"/>
      <c r="AC79" s="153"/>
      <c r="AD79" s="153"/>
      <c r="AE79" s="153"/>
      <c r="AF79" s="153"/>
      <c r="AG79" s="153"/>
      <c r="AH79" s="153"/>
      <c r="AI79" s="153"/>
      <c r="AJ79" s="153"/>
      <c r="AK79" s="153"/>
      <c r="AL79" s="153"/>
      <c r="AM79" s="153"/>
      <c r="AN79" s="153">
        <f>データ!DS7</f>
        <v>36.5</v>
      </c>
      <c r="AO79" s="153"/>
      <c r="AP79" s="153"/>
      <c r="AQ79" s="153"/>
      <c r="AR79" s="153"/>
      <c r="AS79" s="153"/>
      <c r="AT79" s="153"/>
      <c r="AU79" s="153"/>
      <c r="AV79" s="153"/>
      <c r="AW79" s="153"/>
      <c r="AX79" s="153"/>
      <c r="AY79" s="153"/>
      <c r="AZ79" s="153"/>
      <c r="BA79" s="153"/>
      <c r="BB79" s="153"/>
      <c r="BC79" s="153"/>
      <c r="BD79" s="153"/>
      <c r="BE79" s="153"/>
      <c r="BF79" s="153"/>
      <c r="BG79" s="153">
        <f>データ!DT7</f>
        <v>40.4</v>
      </c>
      <c r="BH79" s="153"/>
      <c r="BI79" s="153"/>
      <c r="BJ79" s="153"/>
      <c r="BK79" s="153"/>
      <c r="BL79" s="153"/>
      <c r="BM79" s="153"/>
      <c r="BN79" s="153"/>
      <c r="BO79" s="153"/>
      <c r="BP79" s="153"/>
      <c r="BQ79" s="153"/>
      <c r="BR79" s="153"/>
      <c r="BS79" s="153"/>
      <c r="BT79" s="153"/>
      <c r="BU79" s="153"/>
      <c r="BV79" s="153"/>
      <c r="BW79" s="153"/>
      <c r="BX79" s="153"/>
      <c r="BY79" s="153"/>
      <c r="BZ79" s="153">
        <f>データ!DU7</f>
        <v>42.5</v>
      </c>
      <c r="CA79" s="153"/>
      <c r="CB79" s="153"/>
      <c r="CC79" s="153"/>
      <c r="CD79" s="153"/>
      <c r="CE79" s="153"/>
      <c r="CF79" s="153"/>
      <c r="CG79" s="153"/>
      <c r="CH79" s="153"/>
      <c r="CI79" s="153"/>
      <c r="CJ79" s="153"/>
      <c r="CK79" s="153"/>
      <c r="CL79" s="153"/>
      <c r="CM79" s="153"/>
      <c r="CN79" s="153"/>
      <c r="CO79" s="153"/>
      <c r="CP79" s="153"/>
      <c r="CQ79" s="153"/>
      <c r="CR79" s="153"/>
      <c r="CS79" s="153">
        <f>データ!DV7</f>
        <v>42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66.2</v>
      </c>
      <c r="EP79" s="153"/>
      <c r="EQ79" s="153"/>
      <c r="ER79" s="153"/>
      <c r="ES79" s="153"/>
      <c r="ET79" s="153"/>
      <c r="EU79" s="153"/>
      <c r="EV79" s="153"/>
      <c r="EW79" s="153"/>
      <c r="EX79" s="153"/>
      <c r="EY79" s="153"/>
      <c r="EZ79" s="153"/>
      <c r="FA79" s="153"/>
      <c r="FB79" s="153"/>
      <c r="FC79" s="153"/>
      <c r="FD79" s="153"/>
      <c r="FE79" s="153"/>
      <c r="FF79" s="153"/>
      <c r="FG79" s="153"/>
      <c r="FH79" s="153">
        <f>データ!ED7</f>
        <v>77.900000000000006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77.400000000000006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81</v>
      </c>
      <c r="GU79" s="153"/>
      <c r="GV79" s="153"/>
      <c r="GW79" s="153"/>
      <c r="GX79" s="153"/>
      <c r="GY79" s="153"/>
      <c r="GZ79" s="153"/>
      <c r="HA79" s="153"/>
      <c r="HB79" s="153"/>
      <c r="HC79" s="153"/>
      <c r="HD79" s="153"/>
      <c r="HE79" s="153"/>
      <c r="HF79" s="153"/>
      <c r="HG79" s="153"/>
      <c r="HH79" s="153"/>
      <c r="HI79" s="153"/>
      <c r="HJ79" s="153"/>
      <c r="HK79" s="153"/>
      <c r="HL79" s="153"/>
      <c r="HM79" s="153">
        <f>データ!EG7</f>
        <v>67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33146200</v>
      </c>
      <c r="JK79" s="154"/>
      <c r="JL79" s="154"/>
      <c r="JM79" s="154"/>
      <c r="JN79" s="154"/>
      <c r="JO79" s="154"/>
      <c r="JP79" s="154"/>
      <c r="JQ79" s="154"/>
      <c r="JR79" s="154"/>
      <c r="JS79" s="154"/>
      <c r="JT79" s="154"/>
      <c r="JU79" s="154"/>
      <c r="JV79" s="154"/>
      <c r="JW79" s="154"/>
      <c r="JX79" s="154"/>
      <c r="JY79" s="154"/>
      <c r="JZ79" s="154"/>
      <c r="KA79" s="154"/>
      <c r="KB79" s="154"/>
      <c r="KC79" s="154">
        <f>データ!EO7</f>
        <v>35831313</v>
      </c>
      <c r="KD79" s="154"/>
      <c r="KE79" s="154"/>
      <c r="KF79" s="154"/>
      <c r="KG79" s="154"/>
      <c r="KH79" s="154"/>
      <c r="KI79" s="154"/>
      <c r="KJ79" s="154"/>
      <c r="KK79" s="154"/>
      <c r="KL79" s="154"/>
      <c r="KM79" s="154"/>
      <c r="KN79" s="154"/>
      <c r="KO79" s="154"/>
      <c r="KP79" s="154"/>
      <c r="KQ79" s="154"/>
      <c r="KR79" s="154"/>
      <c r="KS79" s="154"/>
      <c r="KT79" s="154"/>
      <c r="KU79" s="154"/>
      <c r="KV79" s="154">
        <f>データ!EP7</f>
        <v>35971417</v>
      </c>
      <c r="KW79" s="154"/>
      <c r="KX79" s="154"/>
      <c r="KY79" s="154"/>
      <c r="KZ79" s="154"/>
      <c r="LA79" s="154"/>
      <c r="LB79" s="154"/>
      <c r="LC79" s="154"/>
      <c r="LD79" s="154"/>
      <c r="LE79" s="154"/>
      <c r="LF79" s="154"/>
      <c r="LG79" s="154"/>
      <c r="LH79" s="154"/>
      <c r="LI79" s="154"/>
      <c r="LJ79" s="154"/>
      <c r="LK79" s="154"/>
      <c r="LL79" s="154"/>
      <c r="LM79" s="154"/>
      <c r="LN79" s="154"/>
      <c r="LO79" s="154">
        <f>データ!EQ7</f>
        <v>39164795</v>
      </c>
      <c r="LP79" s="154"/>
      <c r="LQ79" s="154"/>
      <c r="LR79" s="154"/>
      <c r="LS79" s="154"/>
      <c r="LT79" s="154"/>
      <c r="LU79" s="154"/>
      <c r="LV79" s="154"/>
      <c r="LW79" s="154"/>
      <c r="LX79" s="154"/>
      <c r="LY79" s="154"/>
      <c r="LZ79" s="154"/>
      <c r="MA79" s="154"/>
      <c r="MB79" s="154"/>
      <c r="MC79" s="154"/>
      <c r="MD79" s="154"/>
      <c r="ME79" s="154"/>
      <c r="MF79" s="154"/>
      <c r="MG79" s="154"/>
      <c r="MH79" s="154">
        <f>データ!ER7</f>
        <v>38764273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50.2</v>
      </c>
      <c r="AO80" s="153"/>
      <c r="AP80" s="153"/>
      <c r="AQ80" s="153"/>
      <c r="AR80" s="153"/>
      <c r="AS80" s="153"/>
      <c r="AT80" s="153"/>
      <c r="AU80" s="153"/>
      <c r="AV80" s="153"/>
      <c r="AW80" s="153"/>
      <c r="AX80" s="153"/>
      <c r="AY80" s="153"/>
      <c r="AZ80" s="153"/>
      <c r="BA80" s="153"/>
      <c r="BB80" s="153"/>
      <c r="BC80" s="153"/>
      <c r="BD80" s="153"/>
      <c r="BE80" s="153"/>
      <c r="BF80" s="153"/>
      <c r="BG80" s="153">
        <f>データ!DY7</f>
        <v>52.7</v>
      </c>
      <c r="BH80" s="153"/>
      <c r="BI80" s="153"/>
      <c r="BJ80" s="153"/>
      <c r="BK80" s="153"/>
      <c r="BL80" s="153"/>
      <c r="BM80" s="153"/>
      <c r="BN80" s="153"/>
      <c r="BO80" s="153"/>
      <c r="BP80" s="153"/>
      <c r="BQ80" s="153"/>
      <c r="BR80" s="153"/>
      <c r="BS80" s="153"/>
      <c r="BT80" s="153"/>
      <c r="BU80" s="153"/>
      <c r="BV80" s="153"/>
      <c r="BW80" s="153"/>
      <c r="BX80" s="153"/>
      <c r="BY80" s="153"/>
      <c r="BZ80" s="153">
        <f>データ!DZ7</f>
        <v>52.8</v>
      </c>
      <c r="CA80" s="153"/>
      <c r="CB80" s="153"/>
      <c r="CC80" s="153"/>
      <c r="CD80" s="153"/>
      <c r="CE80" s="153"/>
      <c r="CF80" s="153"/>
      <c r="CG80" s="153"/>
      <c r="CH80" s="153"/>
      <c r="CI80" s="153"/>
      <c r="CJ80" s="153"/>
      <c r="CK80" s="153"/>
      <c r="CL80" s="153"/>
      <c r="CM80" s="153"/>
      <c r="CN80" s="153"/>
      <c r="CO80" s="153"/>
      <c r="CP80" s="153"/>
      <c r="CQ80" s="153"/>
      <c r="CR80" s="153"/>
      <c r="CS80" s="153">
        <f>データ!EA7</f>
        <v>54.2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67.2</v>
      </c>
      <c r="FI80" s="153"/>
      <c r="FJ80" s="153"/>
      <c r="FK80" s="153"/>
      <c r="FL80" s="153"/>
      <c r="FM80" s="153"/>
      <c r="FN80" s="153"/>
      <c r="FO80" s="153"/>
      <c r="FP80" s="153"/>
      <c r="FQ80" s="153"/>
      <c r="FR80" s="153"/>
      <c r="FS80" s="153"/>
      <c r="FT80" s="153"/>
      <c r="FU80" s="153"/>
      <c r="FV80" s="153"/>
      <c r="FW80" s="153"/>
      <c r="FX80" s="153"/>
      <c r="FY80" s="153"/>
      <c r="FZ80" s="153"/>
      <c r="GA80" s="153">
        <f>データ!EJ7</f>
        <v>70.5</v>
      </c>
      <c r="GB80" s="153"/>
      <c r="GC80" s="153"/>
      <c r="GD80" s="153"/>
      <c r="GE80" s="153"/>
      <c r="GF80" s="153"/>
      <c r="GG80" s="153"/>
      <c r="GH80" s="153"/>
      <c r="GI80" s="153"/>
      <c r="GJ80" s="153"/>
      <c r="GK80" s="153"/>
      <c r="GL80" s="153"/>
      <c r="GM80" s="153"/>
      <c r="GN80" s="153"/>
      <c r="GO80" s="153"/>
      <c r="GP80" s="153"/>
      <c r="GQ80" s="153"/>
      <c r="GR80" s="153"/>
      <c r="GS80" s="153"/>
      <c r="GT80" s="153">
        <f>データ!EK7</f>
        <v>68.900000000000006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70.2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42228890</v>
      </c>
      <c r="KD80" s="154"/>
      <c r="KE80" s="154"/>
      <c r="KF80" s="154"/>
      <c r="KG80" s="154"/>
      <c r="KH80" s="154"/>
      <c r="KI80" s="154"/>
      <c r="KJ80" s="154"/>
      <c r="KK80" s="154"/>
      <c r="KL80" s="154"/>
      <c r="KM80" s="154"/>
      <c r="KN80" s="154"/>
      <c r="KO80" s="154"/>
      <c r="KP80" s="154"/>
      <c r="KQ80" s="154"/>
      <c r="KR80" s="154"/>
      <c r="KS80" s="154"/>
      <c r="KT80" s="154"/>
      <c r="KU80" s="154"/>
      <c r="KV80" s="154">
        <f>データ!EU7</f>
        <v>41785853</v>
      </c>
      <c r="KW80" s="154"/>
      <c r="KX80" s="154"/>
      <c r="KY80" s="154"/>
      <c r="KZ80" s="154"/>
      <c r="LA80" s="154"/>
      <c r="LB80" s="154"/>
      <c r="LC80" s="154"/>
      <c r="LD80" s="154"/>
      <c r="LE80" s="154"/>
      <c r="LF80" s="154"/>
      <c r="LG80" s="154"/>
      <c r="LH80" s="154"/>
      <c r="LI80" s="154"/>
      <c r="LJ80" s="154"/>
      <c r="LK80" s="154"/>
      <c r="LL80" s="154"/>
      <c r="LM80" s="154"/>
      <c r="LN80" s="154"/>
      <c r="LO80" s="154">
        <f>データ!EV7</f>
        <v>44571078</v>
      </c>
      <c r="LP80" s="154"/>
      <c r="LQ80" s="154"/>
      <c r="LR80" s="154"/>
      <c r="LS80" s="154"/>
      <c r="LT80" s="154"/>
      <c r="LU80" s="154"/>
      <c r="LV80" s="154"/>
      <c r="LW80" s="154"/>
      <c r="LX80" s="154"/>
      <c r="LY80" s="154"/>
      <c r="LZ80" s="154"/>
      <c r="MA80" s="154"/>
      <c r="MB80" s="154"/>
      <c r="MC80" s="154"/>
      <c r="MD80" s="154"/>
      <c r="ME80" s="154"/>
      <c r="MF80" s="154"/>
      <c r="MG80" s="154"/>
      <c r="MH80" s="154">
        <f>データ!EW7</f>
        <v>45346697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vb0Ueh2ODMdmMrlUYJgHdYXOA8gGL8q4bKqL5CjSxDEDd8O0x7KdRbGW+gRQoRQ5oOR+OcJxcsHTRQTWpSUTg==" saltValue="ks1mlRu/UMonJ2XfsFkwB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153</v>
      </c>
      <c r="AW5" s="64" t="s">
        <v>154</v>
      </c>
      <c r="AX5" s="64" t="s">
        <v>144</v>
      </c>
      <c r="AY5" s="64" t="s">
        <v>145</v>
      </c>
      <c r="AZ5" s="64" t="s">
        <v>146</v>
      </c>
      <c r="BA5" s="64" t="s">
        <v>147</v>
      </c>
      <c r="BB5" s="64" t="s">
        <v>148</v>
      </c>
      <c r="BC5" s="64" t="s">
        <v>149</v>
      </c>
      <c r="BD5" s="64" t="s">
        <v>139</v>
      </c>
      <c r="BE5" s="64" t="s">
        <v>155</v>
      </c>
      <c r="BF5" s="64" t="s">
        <v>156</v>
      </c>
      <c r="BG5" s="64" t="s">
        <v>157</v>
      </c>
      <c r="BH5" s="64" t="s">
        <v>158</v>
      </c>
      <c r="BI5" s="64" t="s">
        <v>144</v>
      </c>
      <c r="BJ5" s="64" t="s">
        <v>145</v>
      </c>
      <c r="BK5" s="64" t="s">
        <v>146</v>
      </c>
      <c r="BL5" s="64" t="s">
        <v>147</v>
      </c>
      <c r="BM5" s="64" t="s">
        <v>148</v>
      </c>
      <c r="BN5" s="64" t="s">
        <v>149</v>
      </c>
      <c r="BO5" s="64" t="s">
        <v>159</v>
      </c>
      <c r="BP5" s="64" t="s">
        <v>160</v>
      </c>
      <c r="BQ5" s="64" t="s">
        <v>161</v>
      </c>
      <c r="BR5" s="64" t="s">
        <v>162</v>
      </c>
      <c r="BS5" s="64" t="s">
        <v>163</v>
      </c>
      <c r="BT5" s="64" t="s">
        <v>144</v>
      </c>
      <c r="BU5" s="64" t="s">
        <v>145</v>
      </c>
      <c r="BV5" s="64" t="s">
        <v>146</v>
      </c>
      <c r="BW5" s="64" t="s">
        <v>147</v>
      </c>
      <c r="BX5" s="64" t="s">
        <v>148</v>
      </c>
      <c r="BY5" s="64" t="s">
        <v>149</v>
      </c>
      <c r="BZ5" s="64" t="s">
        <v>164</v>
      </c>
      <c r="CA5" s="64" t="s">
        <v>151</v>
      </c>
      <c r="CB5" s="64" t="s">
        <v>161</v>
      </c>
      <c r="CC5" s="64" t="s">
        <v>165</v>
      </c>
      <c r="CD5" s="64" t="s">
        <v>154</v>
      </c>
      <c r="CE5" s="64" t="s">
        <v>144</v>
      </c>
      <c r="CF5" s="64" t="s">
        <v>145</v>
      </c>
      <c r="CG5" s="64" t="s">
        <v>146</v>
      </c>
      <c r="CH5" s="64" t="s">
        <v>147</v>
      </c>
      <c r="CI5" s="64" t="s">
        <v>148</v>
      </c>
      <c r="CJ5" s="64" t="s">
        <v>149</v>
      </c>
      <c r="CK5" s="64" t="s">
        <v>139</v>
      </c>
      <c r="CL5" s="64" t="s">
        <v>155</v>
      </c>
      <c r="CM5" s="64" t="s">
        <v>141</v>
      </c>
      <c r="CN5" s="64" t="s">
        <v>157</v>
      </c>
      <c r="CO5" s="64" t="s">
        <v>154</v>
      </c>
      <c r="CP5" s="64" t="s">
        <v>144</v>
      </c>
      <c r="CQ5" s="64" t="s">
        <v>145</v>
      </c>
      <c r="CR5" s="64" t="s">
        <v>146</v>
      </c>
      <c r="CS5" s="64" t="s">
        <v>147</v>
      </c>
      <c r="CT5" s="64" t="s">
        <v>148</v>
      </c>
      <c r="CU5" s="64" t="s">
        <v>149</v>
      </c>
      <c r="CV5" s="64" t="s">
        <v>139</v>
      </c>
      <c r="CW5" s="64" t="s">
        <v>140</v>
      </c>
      <c r="CX5" s="64" t="s">
        <v>161</v>
      </c>
      <c r="CY5" s="64" t="s">
        <v>142</v>
      </c>
      <c r="CZ5" s="64" t="s">
        <v>163</v>
      </c>
      <c r="DA5" s="64" t="s">
        <v>144</v>
      </c>
      <c r="DB5" s="64" t="s">
        <v>145</v>
      </c>
      <c r="DC5" s="64" t="s">
        <v>146</v>
      </c>
      <c r="DD5" s="64" t="s">
        <v>147</v>
      </c>
      <c r="DE5" s="64" t="s">
        <v>148</v>
      </c>
      <c r="DF5" s="64" t="s">
        <v>149</v>
      </c>
      <c r="DG5" s="64" t="s">
        <v>139</v>
      </c>
      <c r="DH5" s="64" t="s">
        <v>140</v>
      </c>
      <c r="DI5" s="64" t="s">
        <v>156</v>
      </c>
      <c r="DJ5" s="64" t="s">
        <v>153</v>
      </c>
      <c r="DK5" s="64" t="s">
        <v>163</v>
      </c>
      <c r="DL5" s="64" t="s">
        <v>144</v>
      </c>
      <c r="DM5" s="64" t="s">
        <v>145</v>
      </c>
      <c r="DN5" s="64" t="s">
        <v>146</v>
      </c>
      <c r="DO5" s="64" t="s">
        <v>147</v>
      </c>
      <c r="DP5" s="64" t="s">
        <v>148</v>
      </c>
      <c r="DQ5" s="64" t="s">
        <v>149</v>
      </c>
      <c r="DR5" s="64" t="s">
        <v>159</v>
      </c>
      <c r="DS5" s="64" t="s">
        <v>151</v>
      </c>
      <c r="DT5" s="64" t="s">
        <v>161</v>
      </c>
      <c r="DU5" s="64" t="s">
        <v>165</v>
      </c>
      <c r="DV5" s="64" t="s">
        <v>154</v>
      </c>
      <c r="DW5" s="64" t="s">
        <v>144</v>
      </c>
      <c r="DX5" s="64" t="s">
        <v>145</v>
      </c>
      <c r="DY5" s="64" t="s">
        <v>146</v>
      </c>
      <c r="DZ5" s="64" t="s">
        <v>147</v>
      </c>
      <c r="EA5" s="64" t="s">
        <v>148</v>
      </c>
      <c r="EB5" s="64" t="s">
        <v>149</v>
      </c>
      <c r="EC5" s="64" t="s">
        <v>166</v>
      </c>
      <c r="ED5" s="64" t="s">
        <v>140</v>
      </c>
      <c r="EE5" s="64" t="s">
        <v>161</v>
      </c>
      <c r="EF5" s="64" t="s">
        <v>165</v>
      </c>
      <c r="EG5" s="64" t="s">
        <v>163</v>
      </c>
      <c r="EH5" s="64" t="s">
        <v>144</v>
      </c>
      <c r="EI5" s="64" t="s">
        <v>145</v>
      </c>
      <c r="EJ5" s="64" t="s">
        <v>146</v>
      </c>
      <c r="EK5" s="64" t="s">
        <v>147</v>
      </c>
      <c r="EL5" s="64" t="s">
        <v>148</v>
      </c>
      <c r="EM5" s="64" t="s">
        <v>167</v>
      </c>
      <c r="EN5" s="64" t="s">
        <v>150</v>
      </c>
      <c r="EO5" s="64" t="s">
        <v>155</v>
      </c>
      <c r="EP5" s="64" t="s">
        <v>161</v>
      </c>
      <c r="EQ5" s="64" t="s">
        <v>153</v>
      </c>
      <c r="ER5" s="64" t="s">
        <v>154</v>
      </c>
      <c r="ES5" s="64" t="s">
        <v>144</v>
      </c>
      <c r="ET5" s="64" t="s">
        <v>145</v>
      </c>
      <c r="EU5" s="64" t="s">
        <v>146</v>
      </c>
      <c r="EV5" s="64" t="s">
        <v>147</v>
      </c>
      <c r="EW5" s="64" t="s">
        <v>148</v>
      </c>
      <c r="EX5" s="64" t="s">
        <v>149</v>
      </c>
    </row>
    <row r="6" spans="1:154" s="69" customFormat="1" x14ac:dyDescent="0.15">
      <c r="A6" s="50" t="s">
        <v>168</v>
      </c>
      <c r="B6" s="65">
        <f>B8</f>
        <v>2018</v>
      </c>
      <c r="C6" s="65">
        <f t="shared" ref="C6:M6" si="2">C8</f>
        <v>23078</v>
      </c>
      <c r="D6" s="65">
        <f t="shared" si="2"/>
        <v>46</v>
      </c>
      <c r="E6" s="65">
        <f t="shared" si="2"/>
        <v>6</v>
      </c>
      <c r="F6" s="65">
        <f t="shared" si="2"/>
        <v>0</v>
      </c>
      <c r="G6" s="65">
        <f t="shared" si="2"/>
        <v>1</v>
      </c>
      <c r="H6" s="157" t="str">
        <f>IF(H8&lt;&gt;I8,H8,"")&amp;IF(I8&lt;&gt;J8,I8,"")&amp;"　"&amp;J8</f>
        <v>青森県外ヶ浜町　外ケ浜中央病院</v>
      </c>
      <c r="I6" s="158"/>
      <c r="J6" s="159"/>
      <c r="K6" s="65" t="str">
        <f t="shared" si="2"/>
        <v>当然財務</v>
      </c>
      <c r="L6" s="65" t="str">
        <f t="shared" si="2"/>
        <v>病院事業</v>
      </c>
      <c r="M6" s="65" t="str">
        <f t="shared" si="2"/>
        <v>一般病院</v>
      </c>
      <c r="N6" s="65" t="str">
        <f>N8</f>
        <v>50床未満</v>
      </c>
      <c r="O6" s="65" t="str">
        <f>O8</f>
        <v>非設置</v>
      </c>
      <c r="P6" s="65" t="str">
        <f>P8</f>
        <v>直営</v>
      </c>
      <c r="Q6" s="66">
        <f t="shared" ref="Q6:AG6" si="3">Q8</f>
        <v>6</v>
      </c>
      <c r="R6" s="65" t="str">
        <f t="shared" si="3"/>
        <v>-</v>
      </c>
      <c r="S6" s="65" t="str">
        <f t="shared" si="3"/>
        <v>ド</v>
      </c>
      <c r="T6" s="65" t="str">
        <f t="shared" si="3"/>
        <v>救 臨 へ</v>
      </c>
      <c r="U6" s="66">
        <f>U8</f>
        <v>6072</v>
      </c>
      <c r="V6" s="66">
        <f>V8</f>
        <v>2710</v>
      </c>
      <c r="W6" s="65" t="str">
        <f>W8</f>
        <v>第１種該当</v>
      </c>
      <c r="X6" s="65" t="str">
        <f t="shared" si="3"/>
        <v>１５：１</v>
      </c>
      <c r="Y6" s="66">
        <f t="shared" si="3"/>
        <v>44</v>
      </c>
      <c r="Z6" s="66" t="str">
        <f t="shared" si="3"/>
        <v>-</v>
      </c>
      <c r="AA6" s="66" t="str">
        <f t="shared" si="3"/>
        <v>-</v>
      </c>
      <c r="AB6" s="66" t="str">
        <f t="shared" si="3"/>
        <v>-</v>
      </c>
      <c r="AC6" s="66" t="str">
        <f t="shared" si="3"/>
        <v>-</v>
      </c>
      <c r="AD6" s="66">
        <f t="shared" si="3"/>
        <v>44</v>
      </c>
      <c r="AE6" s="66">
        <f t="shared" si="3"/>
        <v>44</v>
      </c>
      <c r="AF6" s="66" t="str">
        <f t="shared" si="3"/>
        <v>-</v>
      </c>
      <c r="AG6" s="66">
        <f t="shared" si="3"/>
        <v>44</v>
      </c>
      <c r="AH6" s="67">
        <f>IF(AH8="-",NA(),AH8)</f>
        <v>99.2</v>
      </c>
      <c r="AI6" s="67">
        <f t="shared" ref="AI6:AQ6" si="4">IF(AI8="-",NA(),AI8)</f>
        <v>101.7</v>
      </c>
      <c r="AJ6" s="67">
        <f t="shared" si="4"/>
        <v>102</v>
      </c>
      <c r="AK6" s="67">
        <f t="shared" si="4"/>
        <v>101.9</v>
      </c>
      <c r="AL6" s="67">
        <f t="shared" si="4"/>
        <v>102.2</v>
      </c>
      <c r="AM6" s="67">
        <f t="shared" si="4"/>
        <v>98.5</v>
      </c>
      <c r="AN6" s="67">
        <f t="shared" si="4"/>
        <v>97.7</v>
      </c>
      <c r="AO6" s="67">
        <f t="shared" si="4"/>
        <v>96.2</v>
      </c>
      <c r="AP6" s="67">
        <f t="shared" si="4"/>
        <v>94.8</v>
      </c>
      <c r="AQ6" s="67">
        <f t="shared" si="4"/>
        <v>96.1</v>
      </c>
      <c r="AR6" s="67" t="str">
        <f>IF(AR8="-","【-】","【"&amp;SUBSTITUTE(TEXT(AR8,"#,##0.0"),"-","△")&amp;"】")</f>
        <v>【98.8】</v>
      </c>
      <c r="AS6" s="67">
        <f>IF(AS8="-",NA(),AS8)</f>
        <v>83.8</v>
      </c>
      <c r="AT6" s="67">
        <f t="shared" ref="AT6:BB6" si="5">IF(AT8="-",NA(),AT8)</f>
        <v>82.4</v>
      </c>
      <c r="AU6" s="67">
        <f t="shared" si="5"/>
        <v>81.599999999999994</v>
      </c>
      <c r="AV6" s="67">
        <f t="shared" si="5"/>
        <v>78.8</v>
      </c>
      <c r="AW6" s="67">
        <f t="shared" si="5"/>
        <v>73.099999999999994</v>
      </c>
      <c r="AX6" s="67">
        <f t="shared" si="5"/>
        <v>79.7</v>
      </c>
      <c r="AY6" s="67">
        <f t="shared" si="5"/>
        <v>72.2</v>
      </c>
      <c r="AZ6" s="67">
        <f t="shared" si="5"/>
        <v>69.5</v>
      </c>
      <c r="BA6" s="67">
        <f t="shared" si="5"/>
        <v>67.7</v>
      </c>
      <c r="BB6" s="67">
        <f t="shared" si="5"/>
        <v>66.8</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139.9</v>
      </c>
      <c r="BK6" s="67">
        <f t="shared" si="6"/>
        <v>156.6</v>
      </c>
      <c r="BL6" s="67">
        <f t="shared" si="6"/>
        <v>106</v>
      </c>
      <c r="BM6" s="67">
        <f t="shared" si="6"/>
        <v>118.7</v>
      </c>
      <c r="BN6" s="67" t="str">
        <f>IF(BN8="-","【-】","【"&amp;SUBSTITUTE(TEXT(BN8,"#,##0.0"),"-","△")&amp;"】")</f>
        <v>【64.1】</v>
      </c>
      <c r="BO6" s="67">
        <f>IF(BO8="-",NA(),BO8)</f>
        <v>83.3</v>
      </c>
      <c r="BP6" s="67">
        <f t="shared" ref="BP6:BX6" si="7">IF(BP8="-",NA(),BP8)</f>
        <v>86.5</v>
      </c>
      <c r="BQ6" s="67">
        <f t="shared" si="7"/>
        <v>84.9</v>
      </c>
      <c r="BR6" s="67">
        <f t="shared" si="7"/>
        <v>85.6</v>
      </c>
      <c r="BS6" s="67">
        <f t="shared" si="7"/>
        <v>80.8</v>
      </c>
      <c r="BT6" s="67">
        <f t="shared" si="7"/>
        <v>67.400000000000006</v>
      </c>
      <c r="BU6" s="67">
        <f t="shared" si="7"/>
        <v>64.900000000000006</v>
      </c>
      <c r="BV6" s="67">
        <f t="shared" si="7"/>
        <v>63.4</v>
      </c>
      <c r="BW6" s="67">
        <f t="shared" si="7"/>
        <v>62.3</v>
      </c>
      <c r="BX6" s="67">
        <f t="shared" si="7"/>
        <v>59.4</v>
      </c>
      <c r="BY6" s="67" t="str">
        <f>IF(BY8="-","【-】","【"&amp;SUBSTITUTE(TEXT(BY8,"#,##0.0"),"-","△")&amp;"】")</f>
        <v>【74.9】</v>
      </c>
      <c r="BZ6" s="68">
        <f>IF(BZ8="-",NA(),BZ8)</f>
        <v>24759</v>
      </c>
      <c r="CA6" s="68">
        <f t="shared" ref="CA6:CI6" si="8">IF(CA8="-",NA(),CA8)</f>
        <v>24009</v>
      </c>
      <c r="CB6" s="68">
        <f t="shared" si="8"/>
        <v>24145</v>
      </c>
      <c r="CC6" s="68">
        <f t="shared" si="8"/>
        <v>22685</v>
      </c>
      <c r="CD6" s="68">
        <f t="shared" si="8"/>
        <v>23152</v>
      </c>
      <c r="CE6" s="68">
        <f t="shared" si="8"/>
        <v>23857</v>
      </c>
      <c r="CF6" s="68">
        <f t="shared" si="8"/>
        <v>25920</v>
      </c>
      <c r="CG6" s="68">
        <f t="shared" si="8"/>
        <v>24479</v>
      </c>
      <c r="CH6" s="68">
        <f t="shared" si="8"/>
        <v>25136</v>
      </c>
      <c r="CI6" s="68">
        <f t="shared" si="8"/>
        <v>26485</v>
      </c>
      <c r="CJ6" s="67" t="str">
        <f>IF(CJ8="-","【-】","【"&amp;SUBSTITUTE(TEXT(CJ8,"#,##0"),"-","△")&amp;"】")</f>
        <v>【52,412】</v>
      </c>
      <c r="CK6" s="68">
        <f>IF(CK8="-",NA(),CK8)</f>
        <v>5952</v>
      </c>
      <c r="CL6" s="68">
        <f t="shared" ref="CL6:CT6" si="9">IF(CL8="-",NA(),CL8)</f>
        <v>6016</v>
      </c>
      <c r="CM6" s="68">
        <f t="shared" si="9"/>
        <v>5995</v>
      </c>
      <c r="CN6" s="68">
        <f t="shared" si="9"/>
        <v>5715</v>
      </c>
      <c r="CO6" s="68">
        <f t="shared" si="9"/>
        <v>5617</v>
      </c>
      <c r="CP6" s="68">
        <f t="shared" si="9"/>
        <v>8471</v>
      </c>
      <c r="CQ6" s="68">
        <f t="shared" si="9"/>
        <v>8159</v>
      </c>
      <c r="CR6" s="68">
        <f t="shared" si="9"/>
        <v>8000</v>
      </c>
      <c r="CS6" s="68">
        <f t="shared" si="9"/>
        <v>8023</v>
      </c>
      <c r="CT6" s="68">
        <f t="shared" si="9"/>
        <v>8109</v>
      </c>
      <c r="CU6" s="67" t="str">
        <f>IF(CU8="-","【-】","【"&amp;SUBSTITUTE(TEXT(CU8,"#,##0"),"-","△")&amp;"】")</f>
        <v>【14,708】</v>
      </c>
      <c r="CV6" s="67">
        <f>IF(CV8="-",NA(),CV8)</f>
        <v>71.099999999999994</v>
      </c>
      <c r="CW6" s="67">
        <f t="shared" ref="CW6:DE6" si="10">IF(CW8="-",NA(),CW8)</f>
        <v>72.400000000000006</v>
      </c>
      <c r="CX6" s="67">
        <f t="shared" si="10"/>
        <v>76.5</v>
      </c>
      <c r="CY6" s="67">
        <f t="shared" si="10"/>
        <v>81</v>
      </c>
      <c r="CZ6" s="67">
        <f t="shared" si="10"/>
        <v>88.2</v>
      </c>
      <c r="DA6" s="67">
        <f t="shared" si="10"/>
        <v>67.5</v>
      </c>
      <c r="DB6" s="67">
        <f t="shared" si="10"/>
        <v>75.2</v>
      </c>
      <c r="DC6" s="67">
        <f t="shared" si="10"/>
        <v>79.5</v>
      </c>
      <c r="DD6" s="67">
        <f t="shared" si="10"/>
        <v>81.099999999999994</v>
      </c>
      <c r="DE6" s="67">
        <f t="shared" si="10"/>
        <v>81.599999999999994</v>
      </c>
      <c r="DF6" s="67" t="str">
        <f>IF(DF8="-","【-】","【"&amp;SUBSTITUTE(TEXT(DF8,"#,##0.0"),"-","△")&amp;"】")</f>
        <v>【54.8】</v>
      </c>
      <c r="DG6" s="67">
        <f>IF(DG8="-",NA(),DG8)</f>
        <v>22.8</v>
      </c>
      <c r="DH6" s="67">
        <f t="shared" ref="DH6:DP6" si="11">IF(DH8="-",NA(),DH8)</f>
        <v>21</v>
      </c>
      <c r="DI6" s="67">
        <f t="shared" si="11"/>
        <v>18.399999999999999</v>
      </c>
      <c r="DJ6" s="67">
        <f t="shared" si="11"/>
        <v>18.399999999999999</v>
      </c>
      <c r="DK6" s="67">
        <f t="shared" si="11"/>
        <v>17.7</v>
      </c>
      <c r="DL6" s="67">
        <f t="shared" si="11"/>
        <v>17.899999999999999</v>
      </c>
      <c r="DM6" s="67">
        <f t="shared" si="11"/>
        <v>19.3</v>
      </c>
      <c r="DN6" s="67">
        <f t="shared" si="11"/>
        <v>17.600000000000001</v>
      </c>
      <c r="DO6" s="67">
        <f t="shared" si="11"/>
        <v>17.399999999999999</v>
      </c>
      <c r="DP6" s="67">
        <f t="shared" si="11"/>
        <v>16</v>
      </c>
      <c r="DQ6" s="67" t="str">
        <f>IF(DQ8="-","【-】","【"&amp;SUBSTITUTE(TEXT(DQ8,"#,##0.0"),"-","△")&amp;"】")</f>
        <v>【24.3】</v>
      </c>
      <c r="DR6" s="67">
        <f>IF(DR8="-",NA(),DR8)</f>
        <v>33.200000000000003</v>
      </c>
      <c r="DS6" s="67">
        <f t="shared" ref="DS6:EA6" si="12">IF(DS8="-",NA(),DS8)</f>
        <v>36.5</v>
      </c>
      <c r="DT6" s="67">
        <f t="shared" si="12"/>
        <v>40.4</v>
      </c>
      <c r="DU6" s="67">
        <f t="shared" si="12"/>
        <v>42.5</v>
      </c>
      <c r="DV6" s="67">
        <f t="shared" si="12"/>
        <v>42</v>
      </c>
      <c r="DW6" s="67">
        <f t="shared" si="12"/>
        <v>52.4</v>
      </c>
      <c r="DX6" s="67">
        <f t="shared" si="12"/>
        <v>50.2</v>
      </c>
      <c r="DY6" s="67">
        <f t="shared" si="12"/>
        <v>52.7</v>
      </c>
      <c r="DZ6" s="67">
        <f t="shared" si="12"/>
        <v>52.8</v>
      </c>
      <c r="EA6" s="67">
        <f t="shared" si="12"/>
        <v>54.2</v>
      </c>
      <c r="EB6" s="67" t="str">
        <f>IF(EB8="-","【-】","【"&amp;SUBSTITUTE(TEXT(EB8,"#,##0.0"),"-","△")&amp;"】")</f>
        <v>【52.5】</v>
      </c>
      <c r="EC6" s="67">
        <f>IF(EC8="-",NA(),EC8)</f>
        <v>66.2</v>
      </c>
      <c r="ED6" s="67">
        <f t="shared" ref="ED6:EL6" si="13">IF(ED8="-",NA(),ED8)</f>
        <v>77.900000000000006</v>
      </c>
      <c r="EE6" s="67">
        <f t="shared" si="13"/>
        <v>77.400000000000006</v>
      </c>
      <c r="EF6" s="67">
        <f t="shared" si="13"/>
        <v>81</v>
      </c>
      <c r="EG6" s="67">
        <f t="shared" si="13"/>
        <v>67</v>
      </c>
      <c r="EH6" s="67">
        <f t="shared" si="13"/>
        <v>68.900000000000006</v>
      </c>
      <c r="EI6" s="67">
        <f t="shared" si="13"/>
        <v>67.2</v>
      </c>
      <c r="EJ6" s="67">
        <f t="shared" si="13"/>
        <v>70.5</v>
      </c>
      <c r="EK6" s="67">
        <f t="shared" si="13"/>
        <v>68.900000000000006</v>
      </c>
      <c r="EL6" s="67">
        <f t="shared" si="13"/>
        <v>70.2</v>
      </c>
      <c r="EM6" s="67" t="str">
        <f>IF(EM8="-","【-】","【"&amp;SUBSTITUTE(TEXT(EM8,"#,##0.0"),"-","△")&amp;"】")</f>
        <v>【68.8】</v>
      </c>
      <c r="EN6" s="68">
        <f>IF(EN8="-",NA(),EN8)</f>
        <v>33146200</v>
      </c>
      <c r="EO6" s="68">
        <f t="shared" ref="EO6:EW6" si="14">IF(EO8="-",NA(),EO8)</f>
        <v>35831313</v>
      </c>
      <c r="EP6" s="68">
        <f t="shared" si="14"/>
        <v>35971417</v>
      </c>
      <c r="EQ6" s="68">
        <f t="shared" si="14"/>
        <v>39164795</v>
      </c>
      <c r="ER6" s="68">
        <f t="shared" si="14"/>
        <v>38764273</v>
      </c>
      <c r="ES6" s="68">
        <f t="shared" si="14"/>
        <v>34878088</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169</v>
      </c>
      <c r="B7" s="65">
        <f t="shared" ref="B7:AG7" si="15">B8</f>
        <v>2018</v>
      </c>
      <c r="C7" s="65">
        <f t="shared" si="15"/>
        <v>23078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6</v>
      </c>
      <c r="R7" s="65" t="str">
        <f t="shared" si="15"/>
        <v>-</v>
      </c>
      <c r="S7" s="65" t="str">
        <f t="shared" si="15"/>
        <v>ド</v>
      </c>
      <c r="T7" s="65" t="str">
        <f t="shared" si="15"/>
        <v>救 臨 へ</v>
      </c>
      <c r="U7" s="66">
        <f>U8</f>
        <v>6072</v>
      </c>
      <c r="V7" s="66">
        <f>V8</f>
        <v>2710</v>
      </c>
      <c r="W7" s="65" t="str">
        <f>W8</f>
        <v>第１種該当</v>
      </c>
      <c r="X7" s="65" t="str">
        <f t="shared" si="15"/>
        <v>１５：１</v>
      </c>
      <c r="Y7" s="66">
        <f t="shared" si="15"/>
        <v>44</v>
      </c>
      <c r="Z7" s="66" t="str">
        <f t="shared" si="15"/>
        <v>-</v>
      </c>
      <c r="AA7" s="66" t="str">
        <f t="shared" si="15"/>
        <v>-</v>
      </c>
      <c r="AB7" s="66" t="str">
        <f t="shared" si="15"/>
        <v>-</v>
      </c>
      <c r="AC7" s="66" t="str">
        <f t="shared" si="15"/>
        <v>-</v>
      </c>
      <c r="AD7" s="66">
        <f t="shared" si="15"/>
        <v>44</v>
      </c>
      <c r="AE7" s="66">
        <f t="shared" si="15"/>
        <v>44</v>
      </c>
      <c r="AF7" s="66" t="str">
        <f t="shared" si="15"/>
        <v>-</v>
      </c>
      <c r="AG7" s="66">
        <f t="shared" si="15"/>
        <v>44</v>
      </c>
      <c r="AH7" s="67">
        <f>AH8</f>
        <v>99.2</v>
      </c>
      <c r="AI7" s="67">
        <f t="shared" ref="AI7:AQ7" si="16">AI8</f>
        <v>101.7</v>
      </c>
      <c r="AJ7" s="67">
        <f t="shared" si="16"/>
        <v>102</v>
      </c>
      <c r="AK7" s="67">
        <f t="shared" si="16"/>
        <v>101.9</v>
      </c>
      <c r="AL7" s="67">
        <f t="shared" si="16"/>
        <v>102.2</v>
      </c>
      <c r="AM7" s="67">
        <f t="shared" si="16"/>
        <v>98.5</v>
      </c>
      <c r="AN7" s="67">
        <f t="shared" si="16"/>
        <v>97.7</v>
      </c>
      <c r="AO7" s="67">
        <f t="shared" si="16"/>
        <v>96.2</v>
      </c>
      <c r="AP7" s="67">
        <f t="shared" si="16"/>
        <v>94.8</v>
      </c>
      <c r="AQ7" s="67">
        <f t="shared" si="16"/>
        <v>96.1</v>
      </c>
      <c r="AR7" s="67"/>
      <c r="AS7" s="67">
        <f>AS8</f>
        <v>83.8</v>
      </c>
      <c r="AT7" s="67">
        <f t="shared" ref="AT7:BB7" si="17">AT8</f>
        <v>82.4</v>
      </c>
      <c r="AU7" s="67">
        <f t="shared" si="17"/>
        <v>81.599999999999994</v>
      </c>
      <c r="AV7" s="67">
        <f t="shared" si="17"/>
        <v>78.8</v>
      </c>
      <c r="AW7" s="67">
        <f t="shared" si="17"/>
        <v>73.099999999999994</v>
      </c>
      <c r="AX7" s="67">
        <f t="shared" si="17"/>
        <v>79.7</v>
      </c>
      <c r="AY7" s="67">
        <f t="shared" si="17"/>
        <v>72.2</v>
      </c>
      <c r="AZ7" s="67">
        <f t="shared" si="17"/>
        <v>69.5</v>
      </c>
      <c r="BA7" s="67">
        <f t="shared" si="17"/>
        <v>67.7</v>
      </c>
      <c r="BB7" s="67">
        <f t="shared" si="17"/>
        <v>66.8</v>
      </c>
      <c r="BC7" s="67"/>
      <c r="BD7" s="67">
        <f>BD8</f>
        <v>0</v>
      </c>
      <c r="BE7" s="67">
        <f t="shared" ref="BE7:BM7" si="18">BE8</f>
        <v>0</v>
      </c>
      <c r="BF7" s="67">
        <f t="shared" si="18"/>
        <v>0</v>
      </c>
      <c r="BG7" s="67">
        <f t="shared" si="18"/>
        <v>0</v>
      </c>
      <c r="BH7" s="67">
        <f t="shared" si="18"/>
        <v>0</v>
      </c>
      <c r="BI7" s="67">
        <f t="shared" si="18"/>
        <v>94.9</v>
      </c>
      <c r="BJ7" s="67">
        <f t="shared" si="18"/>
        <v>139.9</v>
      </c>
      <c r="BK7" s="67">
        <f t="shared" si="18"/>
        <v>156.6</v>
      </c>
      <c r="BL7" s="67">
        <f t="shared" si="18"/>
        <v>106</v>
      </c>
      <c r="BM7" s="67">
        <f t="shared" si="18"/>
        <v>118.7</v>
      </c>
      <c r="BN7" s="67"/>
      <c r="BO7" s="67">
        <f>BO8</f>
        <v>83.3</v>
      </c>
      <c r="BP7" s="67">
        <f t="shared" ref="BP7:BX7" si="19">BP8</f>
        <v>86.5</v>
      </c>
      <c r="BQ7" s="67">
        <f t="shared" si="19"/>
        <v>84.9</v>
      </c>
      <c r="BR7" s="67">
        <f t="shared" si="19"/>
        <v>85.6</v>
      </c>
      <c r="BS7" s="67">
        <f t="shared" si="19"/>
        <v>80.8</v>
      </c>
      <c r="BT7" s="67">
        <f t="shared" si="19"/>
        <v>67.400000000000006</v>
      </c>
      <c r="BU7" s="67">
        <f t="shared" si="19"/>
        <v>64.900000000000006</v>
      </c>
      <c r="BV7" s="67">
        <f t="shared" si="19"/>
        <v>63.4</v>
      </c>
      <c r="BW7" s="67">
        <f t="shared" si="19"/>
        <v>62.3</v>
      </c>
      <c r="BX7" s="67">
        <f t="shared" si="19"/>
        <v>59.4</v>
      </c>
      <c r="BY7" s="67"/>
      <c r="BZ7" s="68">
        <f>BZ8</f>
        <v>24759</v>
      </c>
      <c r="CA7" s="68">
        <f t="shared" ref="CA7:CI7" si="20">CA8</f>
        <v>24009</v>
      </c>
      <c r="CB7" s="68">
        <f t="shared" si="20"/>
        <v>24145</v>
      </c>
      <c r="CC7" s="68">
        <f t="shared" si="20"/>
        <v>22685</v>
      </c>
      <c r="CD7" s="68">
        <f t="shared" si="20"/>
        <v>23152</v>
      </c>
      <c r="CE7" s="68">
        <f t="shared" si="20"/>
        <v>23857</v>
      </c>
      <c r="CF7" s="68">
        <f t="shared" si="20"/>
        <v>25920</v>
      </c>
      <c r="CG7" s="68">
        <f t="shared" si="20"/>
        <v>24479</v>
      </c>
      <c r="CH7" s="68">
        <f t="shared" si="20"/>
        <v>25136</v>
      </c>
      <c r="CI7" s="68">
        <f t="shared" si="20"/>
        <v>26485</v>
      </c>
      <c r="CJ7" s="67"/>
      <c r="CK7" s="68">
        <f>CK8</f>
        <v>5952</v>
      </c>
      <c r="CL7" s="68">
        <f t="shared" ref="CL7:CT7" si="21">CL8</f>
        <v>6016</v>
      </c>
      <c r="CM7" s="68">
        <f t="shared" si="21"/>
        <v>5995</v>
      </c>
      <c r="CN7" s="68">
        <f t="shared" si="21"/>
        <v>5715</v>
      </c>
      <c r="CO7" s="68">
        <f t="shared" si="21"/>
        <v>5617</v>
      </c>
      <c r="CP7" s="68">
        <f t="shared" si="21"/>
        <v>8471</v>
      </c>
      <c r="CQ7" s="68">
        <f t="shared" si="21"/>
        <v>8159</v>
      </c>
      <c r="CR7" s="68">
        <f t="shared" si="21"/>
        <v>8000</v>
      </c>
      <c r="CS7" s="68">
        <f t="shared" si="21"/>
        <v>8023</v>
      </c>
      <c r="CT7" s="68">
        <f t="shared" si="21"/>
        <v>8109</v>
      </c>
      <c r="CU7" s="67"/>
      <c r="CV7" s="67">
        <f>CV8</f>
        <v>71.099999999999994</v>
      </c>
      <c r="CW7" s="67">
        <f t="shared" ref="CW7:DE7" si="22">CW8</f>
        <v>72.400000000000006</v>
      </c>
      <c r="CX7" s="67">
        <f t="shared" si="22"/>
        <v>76.5</v>
      </c>
      <c r="CY7" s="67">
        <f t="shared" si="22"/>
        <v>81</v>
      </c>
      <c r="CZ7" s="67">
        <f t="shared" si="22"/>
        <v>88.2</v>
      </c>
      <c r="DA7" s="67">
        <f t="shared" si="22"/>
        <v>67.5</v>
      </c>
      <c r="DB7" s="67">
        <f t="shared" si="22"/>
        <v>75.2</v>
      </c>
      <c r="DC7" s="67">
        <f t="shared" si="22"/>
        <v>79.5</v>
      </c>
      <c r="DD7" s="67">
        <f t="shared" si="22"/>
        <v>81.099999999999994</v>
      </c>
      <c r="DE7" s="67">
        <f t="shared" si="22"/>
        <v>81.599999999999994</v>
      </c>
      <c r="DF7" s="67"/>
      <c r="DG7" s="67">
        <f>DG8</f>
        <v>22.8</v>
      </c>
      <c r="DH7" s="67">
        <f t="shared" ref="DH7:DP7" si="23">DH8</f>
        <v>21</v>
      </c>
      <c r="DI7" s="67">
        <f t="shared" si="23"/>
        <v>18.399999999999999</v>
      </c>
      <c r="DJ7" s="67">
        <f t="shared" si="23"/>
        <v>18.399999999999999</v>
      </c>
      <c r="DK7" s="67">
        <f t="shared" si="23"/>
        <v>17.7</v>
      </c>
      <c r="DL7" s="67">
        <f t="shared" si="23"/>
        <v>17.899999999999999</v>
      </c>
      <c r="DM7" s="67">
        <f t="shared" si="23"/>
        <v>19.3</v>
      </c>
      <c r="DN7" s="67">
        <f t="shared" si="23"/>
        <v>17.600000000000001</v>
      </c>
      <c r="DO7" s="67">
        <f t="shared" si="23"/>
        <v>17.399999999999999</v>
      </c>
      <c r="DP7" s="67">
        <f t="shared" si="23"/>
        <v>16</v>
      </c>
      <c r="DQ7" s="67"/>
      <c r="DR7" s="67">
        <f>DR8</f>
        <v>33.200000000000003</v>
      </c>
      <c r="DS7" s="67">
        <f t="shared" ref="DS7:EA7" si="24">DS8</f>
        <v>36.5</v>
      </c>
      <c r="DT7" s="67">
        <f t="shared" si="24"/>
        <v>40.4</v>
      </c>
      <c r="DU7" s="67">
        <f t="shared" si="24"/>
        <v>42.5</v>
      </c>
      <c r="DV7" s="67">
        <f t="shared" si="24"/>
        <v>42</v>
      </c>
      <c r="DW7" s="67">
        <f t="shared" si="24"/>
        <v>52.4</v>
      </c>
      <c r="DX7" s="67">
        <f t="shared" si="24"/>
        <v>50.2</v>
      </c>
      <c r="DY7" s="67">
        <f t="shared" si="24"/>
        <v>52.7</v>
      </c>
      <c r="DZ7" s="67">
        <f t="shared" si="24"/>
        <v>52.8</v>
      </c>
      <c r="EA7" s="67">
        <f t="shared" si="24"/>
        <v>54.2</v>
      </c>
      <c r="EB7" s="67"/>
      <c r="EC7" s="67">
        <f>EC8</f>
        <v>66.2</v>
      </c>
      <c r="ED7" s="67">
        <f t="shared" ref="ED7:EL7" si="25">ED8</f>
        <v>77.900000000000006</v>
      </c>
      <c r="EE7" s="67">
        <f t="shared" si="25"/>
        <v>77.400000000000006</v>
      </c>
      <c r="EF7" s="67">
        <f t="shared" si="25"/>
        <v>81</v>
      </c>
      <c r="EG7" s="67">
        <f t="shared" si="25"/>
        <v>67</v>
      </c>
      <c r="EH7" s="67">
        <f t="shared" si="25"/>
        <v>68.900000000000006</v>
      </c>
      <c r="EI7" s="67">
        <f t="shared" si="25"/>
        <v>67.2</v>
      </c>
      <c r="EJ7" s="67">
        <f t="shared" si="25"/>
        <v>70.5</v>
      </c>
      <c r="EK7" s="67">
        <f t="shared" si="25"/>
        <v>68.900000000000006</v>
      </c>
      <c r="EL7" s="67">
        <f t="shared" si="25"/>
        <v>70.2</v>
      </c>
      <c r="EM7" s="67"/>
      <c r="EN7" s="68">
        <f>EN8</f>
        <v>33146200</v>
      </c>
      <c r="EO7" s="68">
        <f t="shared" ref="EO7:EW7" si="26">EO8</f>
        <v>35831313</v>
      </c>
      <c r="EP7" s="68">
        <f t="shared" si="26"/>
        <v>35971417</v>
      </c>
      <c r="EQ7" s="68">
        <f t="shared" si="26"/>
        <v>39164795</v>
      </c>
      <c r="ER7" s="68">
        <f t="shared" si="26"/>
        <v>38764273</v>
      </c>
      <c r="ES7" s="68">
        <f t="shared" si="26"/>
        <v>34878088</v>
      </c>
      <c r="ET7" s="68">
        <f t="shared" si="26"/>
        <v>42228890</v>
      </c>
      <c r="EU7" s="68">
        <f t="shared" si="26"/>
        <v>41785853</v>
      </c>
      <c r="EV7" s="68">
        <f t="shared" si="26"/>
        <v>44571078</v>
      </c>
      <c r="EW7" s="68">
        <f t="shared" si="26"/>
        <v>45346697</v>
      </c>
      <c r="EX7" s="68"/>
    </row>
    <row r="8" spans="1:154" s="69" customFormat="1" x14ac:dyDescent="0.15">
      <c r="A8" s="50"/>
      <c r="B8" s="70">
        <v>2018</v>
      </c>
      <c r="C8" s="70">
        <v>23078</v>
      </c>
      <c r="D8" s="70">
        <v>46</v>
      </c>
      <c r="E8" s="70">
        <v>6</v>
      </c>
      <c r="F8" s="70">
        <v>0</v>
      </c>
      <c r="G8" s="70">
        <v>1</v>
      </c>
      <c r="H8" s="70" t="s">
        <v>170</v>
      </c>
      <c r="I8" s="70" t="s">
        <v>171</v>
      </c>
      <c r="J8" s="70" t="s">
        <v>172</v>
      </c>
      <c r="K8" s="70" t="s">
        <v>173</v>
      </c>
      <c r="L8" s="70" t="s">
        <v>174</v>
      </c>
      <c r="M8" s="70" t="s">
        <v>175</v>
      </c>
      <c r="N8" s="70" t="s">
        <v>176</v>
      </c>
      <c r="O8" s="70" t="s">
        <v>177</v>
      </c>
      <c r="P8" s="70" t="s">
        <v>178</v>
      </c>
      <c r="Q8" s="71">
        <v>6</v>
      </c>
      <c r="R8" s="70" t="s">
        <v>38</v>
      </c>
      <c r="S8" s="70" t="s">
        <v>179</v>
      </c>
      <c r="T8" s="70" t="s">
        <v>180</v>
      </c>
      <c r="U8" s="71">
        <v>6072</v>
      </c>
      <c r="V8" s="71">
        <v>2710</v>
      </c>
      <c r="W8" s="70" t="s">
        <v>181</v>
      </c>
      <c r="X8" s="72" t="s">
        <v>182</v>
      </c>
      <c r="Y8" s="71">
        <v>44</v>
      </c>
      <c r="Z8" s="71" t="s">
        <v>38</v>
      </c>
      <c r="AA8" s="71" t="s">
        <v>38</v>
      </c>
      <c r="AB8" s="71" t="s">
        <v>38</v>
      </c>
      <c r="AC8" s="71" t="s">
        <v>38</v>
      </c>
      <c r="AD8" s="71">
        <v>44</v>
      </c>
      <c r="AE8" s="71">
        <v>44</v>
      </c>
      <c r="AF8" s="71" t="s">
        <v>38</v>
      </c>
      <c r="AG8" s="71">
        <v>44</v>
      </c>
      <c r="AH8" s="73">
        <v>99.2</v>
      </c>
      <c r="AI8" s="73">
        <v>101.7</v>
      </c>
      <c r="AJ8" s="73">
        <v>102</v>
      </c>
      <c r="AK8" s="73">
        <v>101.9</v>
      </c>
      <c r="AL8" s="73">
        <v>102.2</v>
      </c>
      <c r="AM8" s="73">
        <v>98.5</v>
      </c>
      <c r="AN8" s="73">
        <v>97.7</v>
      </c>
      <c r="AO8" s="73">
        <v>96.2</v>
      </c>
      <c r="AP8" s="73">
        <v>94.8</v>
      </c>
      <c r="AQ8" s="73">
        <v>96.1</v>
      </c>
      <c r="AR8" s="73">
        <v>98.8</v>
      </c>
      <c r="AS8" s="73">
        <v>83.8</v>
      </c>
      <c r="AT8" s="73">
        <v>82.4</v>
      </c>
      <c r="AU8" s="73">
        <v>81.599999999999994</v>
      </c>
      <c r="AV8" s="73">
        <v>78.8</v>
      </c>
      <c r="AW8" s="73">
        <v>73.099999999999994</v>
      </c>
      <c r="AX8" s="73">
        <v>79.7</v>
      </c>
      <c r="AY8" s="73">
        <v>72.2</v>
      </c>
      <c r="AZ8" s="73">
        <v>69.5</v>
      </c>
      <c r="BA8" s="73">
        <v>67.7</v>
      </c>
      <c r="BB8" s="73">
        <v>66.8</v>
      </c>
      <c r="BC8" s="73">
        <v>89.7</v>
      </c>
      <c r="BD8" s="74">
        <v>0</v>
      </c>
      <c r="BE8" s="74">
        <v>0</v>
      </c>
      <c r="BF8" s="74">
        <v>0</v>
      </c>
      <c r="BG8" s="74">
        <v>0</v>
      </c>
      <c r="BH8" s="74">
        <v>0</v>
      </c>
      <c r="BI8" s="74">
        <v>94.9</v>
      </c>
      <c r="BJ8" s="74">
        <v>139.9</v>
      </c>
      <c r="BK8" s="74">
        <v>156.6</v>
      </c>
      <c r="BL8" s="74">
        <v>106</v>
      </c>
      <c r="BM8" s="74">
        <v>118.7</v>
      </c>
      <c r="BN8" s="74">
        <v>64.099999999999994</v>
      </c>
      <c r="BO8" s="73">
        <v>83.3</v>
      </c>
      <c r="BP8" s="73">
        <v>86.5</v>
      </c>
      <c r="BQ8" s="73">
        <v>84.9</v>
      </c>
      <c r="BR8" s="73">
        <v>85.6</v>
      </c>
      <c r="BS8" s="73">
        <v>80.8</v>
      </c>
      <c r="BT8" s="73">
        <v>67.400000000000006</v>
      </c>
      <c r="BU8" s="73">
        <v>64.900000000000006</v>
      </c>
      <c r="BV8" s="73">
        <v>63.4</v>
      </c>
      <c r="BW8" s="73">
        <v>62.3</v>
      </c>
      <c r="BX8" s="73">
        <v>59.4</v>
      </c>
      <c r="BY8" s="73">
        <v>74.900000000000006</v>
      </c>
      <c r="BZ8" s="74">
        <v>24759</v>
      </c>
      <c r="CA8" s="74">
        <v>24009</v>
      </c>
      <c r="CB8" s="74">
        <v>24145</v>
      </c>
      <c r="CC8" s="74">
        <v>22685</v>
      </c>
      <c r="CD8" s="74">
        <v>23152</v>
      </c>
      <c r="CE8" s="74">
        <v>23857</v>
      </c>
      <c r="CF8" s="74">
        <v>25920</v>
      </c>
      <c r="CG8" s="74">
        <v>24479</v>
      </c>
      <c r="CH8" s="74">
        <v>25136</v>
      </c>
      <c r="CI8" s="74">
        <v>26485</v>
      </c>
      <c r="CJ8" s="73">
        <v>52412</v>
      </c>
      <c r="CK8" s="74">
        <v>5952</v>
      </c>
      <c r="CL8" s="74">
        <v>6016</v>
      </c>
      <c r="CM8" s="74">
        <v>5995</v>
      </c>
      <c r="CN8" s="74">
        <v>5715</v>
      </c>
      <c r="CO8" s="74">
        <v>5617</v>
      </c>
      <c r="CP8" s="74">
        <v>8471</v>
      </c>
      <c r="CQ8" s="74">
        <v>8159</v>
      </c>
      <c r="CR8" s="74">
        <v>8000</v>
      </c>
      <c r="CS8" s="74">
        <v>8023</v>
      </c>
      <c r="CT8" s="74">
        <v>8109</v>
      </c>
      <c r="CU8" s="73">
        <v>14708</v>
      </c>
      <c r="CV8" s="74">
        <v>71.099999999999994</v>
      </c>
      <c r="CW8" s="74">
        <v>72.400000000000006</v>
      </c>
      <c r="CX8" s="74">
        <v>76.5</v>
      </c>
      <c r="CY8" s="74">
        <v>81</v>
      </c>
      <c r="CZ8" s="74">
        <v>88.2</v>
      </c>
      <c r="DA8" s="74">
        <v>67.5</v>
      </c>
      <c r="DB8" s="74">
        <v>75.2</v>
      </c>
      <c r="DC8" s="74">
        <v>79.5</v>
      </c>
      <c r="DD8" s="74">
        <v>81.099999999999994</v>
      </c>
      <c r="DE8" s="74">
        <v>81.599999999999994</v>
      </c>
      <c r="DF8" s="74">
        <v>54.8</v>
      </c>
      <c r="DG8" s="74">
        <v>22.8</v>
      </c>
      <c r="DH8" s="74">
        <v>21</v>
      </c>
      <c r="DI8" s="74">
        <v>18.399999999999999</v>
      </c>
      <c r="DJ8" s="74">
        <v>18.399999999999999</v>
      </c>
      <c r="DK8" s="74">
        <v>17.7</v>
      </c>
      <c r="DL8" s="74">
        <v>17.899999999999999</v>
      </c>
      <c r="DM8" s="74">
        <v>19.3</v>
      </c>
      <c r="DN8" s="74">
        <v>17.600000000000001</v>
      </c>
      <c r="DO8" s="74">
        <v>17.399999999999999</v>
      </c>
      <c r="DP8" s="74">
        <v>16</v>
      </c>
      <c r="DQ8" s="74">
        <v>24.3</v>
      </c>
      <c r="DR8" s="73">
        <v>33.200000000000003</v>
      </c>
      <c r="DS8" s="73">
        <v>36.5</v>
      </c>
      <c r="DT8" s="73">
        <v>40.4</v>
      </c>
      <c r="DU8" s="73">
        <v>42.5</v>
      </c>
      <c r="DV8" s="73">
        <v>42</v>
      </c>
      <c r="DW8" s="73">
        <v>52.4</v>
      </c>
      <c r="DX8" s="73">
        <v>50.2</v>
      </c>
      <c r="DY8" s="73">
        <v>52.7</v>
      </c>
      <c r="DZ8" s="73">
        <v>52.8</v>
      </c>
      <c r="EA8" s="73">
        <v>54.2</v>
      </c>
      <c r="EB8" s="73">
        <v>52.5</v>
      </c>
      <c r="EC8" s="73">
        <v>66.2</v>
      </c>
      <c r="ED8" s="73">
        <v>77.900000000000006</v>
      </c>
      <c r="EE8" s="73">
        <v>77.400000000000006</v>
      </c>
      <c r="EF8" s="73">
        <v>81</v>
      </c>
      <c r="EG8" s="73">
        <v>67</v>
      </c>
      <c r="EH8" s="73">
        <v>68.900000000000006</v>
      </c>
      <c r="EI8" s="73">
        <v>67.2</v>
      </c>
      <c r="EJ8" s="73">
        <v>70.5</v>
      </c>
      <c r="EK8" s="73">
        <v>68.900000000000006</v>
      </c>
      <c r="EL8" s="73">
        <v>70.2</v>
      </c>
      <c r="EM8" s="73">
        <v>68.8</v>
      </c>
      <c r="EN8" s="74">
        <v>33146200</v>
      </c>
      <c r="EO8" s="74">
        <v>35831313</v>
      </c>
      <c r="EP8" s="74">
        <v>35971417</v>
      </c>
      <c r="EQ8" s="74">
        <v>39164795</v>
      </c>
      <c r="ER8" s="74">
        <v>38764273</v>
      </c>
      <c r="ES8" s="74">
        <v>34878088</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183</v>
      </c>
      <c r="C10" s="79" t="s">
        <v>184</v>
      </c>
      <c r="D10" s="79" t="s">
        <v>185</v>
      </c>
      <c r="E10" s="79" t="s">
        <v>186</v>
      </c>
      <c r="F10" s="79" t="s">
        <v>187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