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abu-kudou\Desktop\"/>
    </mc:Choice>
  </mc:AlternateContent>
  <workbookProtection workbookAlgorithmName="SHA-512" workbookHashValue="/Uirvb5IsIQU3D1vcdjj3EGNMm3DDJudG2N4omaXExiMUZ0weKslUT7MW2LwVNEcTjXKDoyp6DiStExzTlXACg==" workbookSaltValue="JtzSh2F88A4PBK7qnMuyx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<sst xmlns="http://schemas.openxmlformats.org/spreadsheetml/2006/main" count="254" uniqueCount="120">
  <si>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</si>
  <si>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</si>
  <si>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</si>
  <si>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</si>
  <si>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</si>
  <si>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</si>
  <si>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</si>
  <si>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</si>
  <si>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</si>
  <si>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</si>
  <si>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</si>
  <si>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</si>
  <si>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</si>
  <si>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</si>
  <si>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</si>
  <si>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</si>
  <si>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</si>
  <si>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</si>
  <si>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</si>
  <si>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</si>
  <si>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</si>
  <si>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</si>
  <si>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</si>
  <si>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</si>
  <si>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</si>
  <si>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</si>
  <si>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</si>
  <si>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</si>
  <si>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</si>
  <si>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</si>
  <si>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</si>
  <si>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</si>
  <si>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</si>
  <si>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</si>
  <si>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</si>
  <si>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</si>
  <si>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</si>
  <si>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</si>
  <si>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</si>
  <si>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</si>
  <si>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</si>
  <si>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</si>
  <si>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</si>
  <si>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</si>
  <si>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</si>
  <si>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</si>
  <si>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</si>
  <si>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</si>
  <si>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</si>
  <si>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</si>
  <si>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</si>
  <si>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</si>
  <si>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</si>
  <si>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</si>
  <si>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</si>
  <si>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</si>
  <si>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</si>
  <si>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</si>
  <si>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</si>
  <si>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</si>
  <si>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</si>
  <si>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</si>
  <si>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</si>
  <si>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</si>
  <si>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</si>
  <si>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</si>
  <si>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</si>
  <si>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</si>
  <si>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</si>
  <si>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</si>
  <si>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</si>
  <si>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</si>
  <si>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</si>
  <si>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</si>
  <si>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</si>
  <si>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</si>
  <si>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</si>
  <si>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</si>
  <si>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</si>
  <si>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</si>
  <si>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</si>
  <si>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</si>
  <si>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</si>
  <si>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</si>
  <si>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</si>
  <si>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</si>
  <si>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</si>
  <si>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</si>
  <si>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</si>
  <si>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</si>
  <si>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</si>
  <si>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</si>
  <si>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</si>
  <si>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</si>
  <si>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</si>
  <si>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</si>
  <si>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</si>
  <si>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</si>
  <si>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</si>
  <si>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</si>
  <si>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</si>
  <si>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</si>
  <si>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</si>
  <si>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</si>
  <si>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</si>
  <si>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外ヶ浜町</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</si>
  <si>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</si>
  <si>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</si>
  <si>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</si>
  <si>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</si>
  <si>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</si>
  <si>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</si>
  <si>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</si>
  <si>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</si>
  <si>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</si>
  <si>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</si>
  <si>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</si>
  <si>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有給固定資産減価償却率は類似団体平均を下回っているものの、依然として高い状況にある。老朽管の更新は平成26年度で終了しているが、各種計測機器、浄水施設・設備等の老朽化が懸念される。
　今後見込まれる給・配水管、施設・設備等の更新においては、給水収益の状況を的確に見込み、投資規模の適正化を図りながら事業運営にあたる必要がある。あわせて、新発債の抑制、維持管理費等の固定経費の縮減等も徹底し、財源確保に努めていくこととしている。</t>
    <rPh sb="1" eb="3">
      <t>ユウキュウ</t>
    </rPh>
    <rPh sb="3" eb="7">
      <t>コテイシサン</t>
    </rPh>
    <rPh sb="7" eb="9">
      <t>ゲンカ</t>
    </rPh>
    <rPh sb="9" eb="12">
      <t>ショウキャクリツ</t>
    </rPh>
    <rPh sb="13" eb="15">
      <t>ルイジ</t>
    </rPh>
    <rPh sb="15" eb="17">
      <t>ダンタイ</t>
    </rPh>
    <rPh sb="17" eb="19">
      <t>ヘイキン</t>
    </rPh>
    <rPh sb="20" eb="21">
      <t>シタ</t>
    </rPh>
    <rPh sb="21" eb="22">
      <t>マワ</t>
    </rPh>
    <rPh sb="30" eb="32">
      <t>イゼン</t>
    </rPh>
    <rPh sb="35" eb="36">
      <t>タカ</t>
    </rPh>
    <rPh sb="37" eb="39">
      <t>ジョウキョウ</t>
    </rPh>
    <rPh sb="43" eb="45">
      <t>ロウキュウ</t>
    </rPh>
    <rPh sb="45" eb="46">
      <t>カン</t>
    </rPh>
    <rPh sb="47" eb="49">
      <t>コウシン</t>
    </rPh>
    <rPh sb="50" eb="52">
      <t>ヘイセイ</t>
    </rPh>
    <rPh sb="54" eb="56">
      <t>ネンド</t>
    </rPh>
    <rPh sb="57" eb="59">
      <t>シュウリョウ</t>
    </rPh>
    <rPh sb="65" eb="67">
      <t>カクシュ</t>
    </rPh>
    <rPh sb="67" eb="69">
      <t>ケイソク</t>
    </rPh>
    <rPh sb="69" eb="71">
      <t>キキ</t>
    </rPh>
    <rPh sb="72" eb="74">
      <t>ジョウスイ</t>
    </rPh>
    <rPh sb="74" eb="76">
      <t>シセツ</t>
    </rPh>
    <rPh sb="77" eb="79">
      <t>セツビ</t>
    </rPh>
    <rPh sb="79" eb="80">
      <t>トウ</t>
    </rPh>
    <rPh sb="81" eb="84">
      <t>ロウキュウカ</t>
    </rPh>
    <rPh sb="85" eb="87">
      <t>ケネン</t>
    </rPh>
    <rPh sb="93" eb="95">
      <t>コンゴ</t>
    </rPh>
    <rPh sb="95" eb="97">
      <t>ミコ</t>
    </rPh>
    <rPh sb="100" eb="101">
      <t>キュウ</t>
    </rPh>
    <rPh sb="102" eb="105">
      <t>ハイスイカン</t>
    </rPh>
    <rPh sb="106" eb="108">
      <t>シセツ</t>
    </rPh>
    <rPh sb="109" eb="111">
      <t>セツビ</t>
    </rPh>
    <rPh sb="111" eb="112">
      <t>トウ</t>
    </rPh>
    <rPh sb="113" eb="115">
      <t>コウシン</t>
    </rPh>
    <rPh sb="121" eb="123">
      <t>キュウスイ</t>
    </rPh>
    <rPh sb="123" eb="125">
      <t>シュウエキ</t>
    </rPh>
    <rPh sb="126" eb="128">
      <t>ジョウキョウ</t>
    </rPh>
    <rPh sb="129" eb="131">
      <t>テキカク</t>
    </rPh>
    <rPh sb="132" eb="134">
      <t>ミコ</t>
    </rPh>
    <rPh sb="136" eb="138">
      <t>トウシ</t>
    </rPh>
    <rPh sb="138" eb="140">
      <t>キボ</t>
    </rPh>
    <rPh sb="141" eb="144">
      <t>テキセイカ</t>
    </rPh>
    <rPh sb="145" eb="146">
      <t>ハカ</t>
    </rPh>
    <rPh sb="150" eb="152">
      <t>ジギョウ</t>
    </rPh>
    <rPh sb="152" eb="154">
      <t>ウンエイ</t>
    </rPh>
    <rPh sb="158" eb="160">
      <t>ヒツヨウ</t>
    </rPh>
    <rPh sb="169" eb="170">
      <t>シン</t>
    </rPh>
    <rPh sb="170" eb="171">
      <t>ハツ</t>
    </rPh>
    <rPh sb="171" eb="172">
      <t>サイ</t>
    </rPh>
    <rPh sb="173" eb="175">
      <t>ヨクセイ</t>
    </rPh>
    <rPh sb="176" eb="178">
      <t>イジ</t>
    </rPh>
    <rPh sb="178" eb="181">
      <t>カンリヒ</t>
    </rPh>
    <rPh sb="181" eb="182">
      <t>トウ</t>
    </rPh>
    <rPh sb="183" eb="185">
      <t>コテイ</t>
    </rPh>
    <rPh sb="185" eb="187">
      <t>ケイヒ</t>
    </rPh>
    <rPh sb="188" eb="190">
      <t>シュクゲン</t>
    </rPh>
    <rPh sb="190" eb="191">
      <t>トウ</t>
    </rPh>
    <rPh sb="192" eb="194">
      <t>テッテイ</t>
    </rPh>
    <rPh sb="196" eb="198">
      <t>ザイゲン</t>
    </rPh>
    <rPh sb="198" eb="200">
      <t>カクホ</t>
    </rPh>
    <rPh sb="201" eb="202">
      <t>ツト</t>
    </rPh>
    <phoneticPr fontId="4"/>
  </si>
  <si>
    <t>　経常収支比率は全国平均、類似団体平均値を下回っているものの、100％を超えている状況が続いており、かろうじて費用を収益で賄えている状態である。
 流動化比率は昨年と比較して幾分改善しているが、依然として全国平均、類似団体平均を下回っている。企業債償還元金、利子が多額にのぼっているにもかかわらず、給水人口の減少に伴い給水収益が減少傾向にあることがその原因であると考えられる。
　給水収益に対する償還企業債残高の割合については類似団体平均を下回っているが、高止まり状態が続いている。給水収益が減少傾向にあるので建設改良に係る投資の規模に留意が必要である。
　料金回収率については全国平均、類似団体平均を上回ってはいるものの、基準外繰出金により収入不足を補填しているのが現状である。
　給水原価については全国平均、類似団体平均を大きく上回る結果となった。原因としては有収水量が減少していく中にあって、人件費、維持管理費等の経常経費が大きく減少しないことがあげられる。
　施設利用率についてはH28,H29とも60%を切り、類似団体平均を下回った。給水人口の減少に伴い平均配水量が減少傾向にある中で、現行の施設規模で対応しているためである。今後、施設のダウンサイジング等給水量に見合った施設規模を検討していくことが必要である。
　有収率については幾分改善傾向にあるものの、依然として全国平均、類似団体平均より低い状況が続いている。今後も各戸の漏水修理の周知徹底及び給・配水管、管末の漏水調査に努めていくこととしている。</t>
    <rPh sb="1" eb="3">
      <t>ケイジョウ</t>
    </rPh>
    <rPh sb="3" eb="5">
      <t>シュウシ</t>
    </rPh>
    <rPh sb="5" eb="7">
      <t>ヒリツ</t>
    </rPh>
    <rPh sb="8" eb="10">
      <t>ゼンコク</t>
    </rPh>
    <rPh sb="10" eb="12">
      <t>ヘイキン</t>
    </rPh>
    <rPh sb="13" eb="15">
      <t>ルイジ</t>
    </rPh>
    <rPh sb="15" eb="17">
      <t>ダンタイ</t>
    </rPh>
    <rPh sb="17" eb="20">
      <t>ヘイキンチ</t>
    </rPh>
    <rPh sb="21" eb="23">
      <t>シタマワ</t>
    </rPh>
    <rPh sb="36" eb="37">
      <t>コ</t>
    </rPh>
    <rPh sb="41" eb="43">
      <t>ジョウキョウ</t>
    </rPh>
    <rPh sb="44" eb="45">
      <t>ツヅ</t>
    </rPh>
    <rPh sb="55" eb="57">
      <t>ヒヨウ</t>
    </rPh>
    <rPh sb="58" eb="60">
      <t>シュウエキ</t>
    </rPh>
    <rPh sb="61" eb="62">
      <t>マカナ</t>
    </rPh>
    <rPh sb="66" eb="68">
      <t>ジョウタイ</t>
    </rPh>
    <rPh sb="74" eb="77">
      <t>リュウドウカ</t>
    </rPh>
    <rPh sb="77" eb="79">
      <t>ヒリツ</t>
    </rPh>
    <rPh sb="80" eb="82">
      <t>サクネン</t>
    </rPh>
    <rPh sb="83" eb="85">
      <t>ヒカク</t>
    </rPh>
    <rPh sb="87" eb="89">
      <t>イクブン</t>
    </rPh>
    <rPh sb="89" eb="91">
      <t>カイゼン</t>
    </rPh>
    <rPh sb="97" eb="99">
      <t>イゼン</t>
    </rPh>
    <rPh sb="102" eb="104">
      <t>ゼンコク</t>
    </rPh>
    <rPh sb="104" eb="106">
      <t>ヘイキン</t>
    </rPh>
    <rPh sb="107" eb="109">
      <t>ルイジ</t>
    </rPh>
    <rPh sb="109" eb="111">
      <t>ダンタイ</t>
    </rPh>
    <rPh sb="111" eb="113">
      <t>ヘイキン</t>
    </rPh>
    <rPh sb="114" eb="116">
      <t>シタマワ</t>
    </rPh>
    <rPh sb="121" eb="124">
      <t>キギョウサイ</t>
    </rPh>
    <rPh sb="124" eb="126">
      <t>ショウカン</t>
    </rPh>
    <rPh sb="126" eb="128">
      <t>ガンキン</t>
    </rPh>
    <rPh sb="129" eb="131">
      <t>リシ</t>
    </rPh>
    <rPh sb="132" eb="134">
      <t>タガク</t>
    </rPh>
    <rPh sb="149" eb="151">
      <t>キュウスイ</t>
    </rPh>
    <rPh sb="151" eb="153">
      <t>ジンコウ</t>
    </rPh>
    <rPh sb="154" eb="156">
      <t>ゲンショウ</t>
    </rPh>
    <rPh sb="157" eb="158">
      <t>トモナ</t>
    </rPh>
    <rPh sb="159" eb="161">
      <t>キュウスイ</t>
    </rPh>
    <rPh sb="161" eb="163">
      <t>シュウエキ</t>
    </rPh>
    <rPh sb="164" eb="166">
      <t>ゲンショウ</t>
    </rPh>
    <rPh sb="166" eb="168">
      <t>ケイコウ</t>
    </rPh>
    <rPh sb="176" eb="178">
      <t>ゲンイン</t>
    </rPh>
    <rPh sb="182" eb="183">
      <t>カンガ</t>
    </rPh>
    <rPh sb="190" eb="192">
      <t>キュウスイ</t>
    </rPh>
    <rPh sb="192" eb="194">
      <t>シュウエキ</t>
    </rPh>
    <rPh sb="195" eb="196">
      <t>タイ</t>
    </rPh>
    <rPh sb="198" eb="200">
      <t>ショウカン</t>
    </rPh>
    <rPh sb="200" eb="203">
      <t>キギョウサイ</t>
    </rPh>
    <rPh sb="203" eb="205">
      <t>ザンダカ</t>
    </rPh>
    <rPh sb="206" eb="208">
      <t>ワリアイ</t>
    </rPh>
    <rPh sb="213" eb="215">
      <t>ルイジ</t>
    </rPh>
    <rPh sb="215" eb="217">
      <t>ダンタイ</t>
    </rPh>
    <rPh sb="217" eb="219">
      <t>ヘイキン</t>
    </rPh>
    <rPh sb="220" eb="222">
      <t>シタマワ</t>
    </rPh>
    <rPh sb="228" eb="230">
      <t>タカド</t>
    </rPh>
    <rPh sb="232" eb="234">
      <t>ジョウタイ</t>
    </rPh>
    <rPh sb="235" eb="236">
      <t>ツヅ</t>
    </rPh>
    <rPh sb="241" eb="243">
      <t>キュウスイ</t>
    </rPh>
    <rPh sb="243" eb="245">
      <t>シュウエキ</t>
    </rPh>
    <rPh sb="246" eb="248">
      <t>ゲンショウ</t>
    </rPh>
    <rPh sb="248" eb="250">
      <t>ケイコウ</t>
    </rPh>
    <rPh sb="255" eb="257">
      <t>ケンセツ</t>
    </rPh>
    <rPh sb="257" eb="259">
      <t>カイリョウ</t>
    </rPh>
    <rPh sb="260" eb="261">
      <t>カカ</t>
    </rPh>
    <rPh sb="262" eb="264">
      <t>トウシ</t>
    </rPh>
    <rPh sb="265" eb="267">
      <t>キボ</t>
    </rPh>
    <rPh sb="268" eb="270">
      <t>リュウイ</t>
    </rPh>
    <rPh sb="271" eb="273">
      <t>ヒツヨウ</t>
    </rPh>
    <rPh sb="279" eb="281">
      <t>リョウキン</t>
    </rPh>
    <rPh sb="281" eb="284">
      <t>カイシュウリツ</t>
    </rPh>
    <rPh sb="289" eb="291">
      <t>ゼンコク</t>
    </rPh>
    <rPh sb="291" eb="293">
      <t>ヘイキン</t>
    </rPh>
    <rPh sb="294" eb="296">
      <t>ルイジ</t>
    </rPh>
    <rPh sb="296" eb="298">
      <t>ダンタイ</t>
    </rPh>
    <rPh sb="298" eb="300">
      <t>ヘイキン</t>
    </rPh>
    <rPh sb="312" eb="315">
      <t>キジュンガイ</t>
    </rPh>
    <rPh sb="315" eb="316">
      <t>ク</t>
    </rPh>
    <rPh sb="316" eb="317">
      <t>ダ</t>
    </rPh>
    <rPh sb="317" eb="318">
      <t>キン</t>
    </rPh>
    <rPh sb="321" eb="323">
      <t>シュウニュウ</t>
    </rPh>
    <rPh sb="351" eb="353">
      <t>ゼンコク</t>
    </rPh>
    <rPh sb="353" eb="355">
      <t>ヘイキン</t>
    </rPh>
    <rPh sb="356" eb="358">
      <t>ルイジ</t>
    </rPh>
    <rPh sb="358" eb="360">
      <t>ダンタイ</t>
    </rPh>
    <rPh sb="360" eb="362">
      <t>ヘイキン</t>
    </rPh>
    <rPh sb="363" eb="364">
      <t>オオ</t>
    </rPh>
    <rPh sb="366" eb="368">
      <t>ウワマワ</t>
    </rPh>
    <rPh sb="369" eb="371">
      <t>ケッカ</t>
    </rPh>
    <rPh sb="376" eb="378">
      <t>ゲンイン</t>
    </rPh>
    <rPh sb="382" eb="384">
      <t>ユウシュウ</t>
    </rPh>
    <rPh sb="384" eb="386">
      <t>スイリョウ</t>
    </rPh>
    <rPh sb="387" eb="389">
      <t>ゲンショウ</t>
    </rPh>
    <rPh sb="393" eb="394">
      <t>ナカ</t>
    </rPh>
    <rPh sb="399" eb="402">
      <t>ジンケンヒ</t>
    </rPh>
    <rPh sb="403" eb="405">
      <t>イジ</t>
    </rPh>
    <rPh sb="405" eb="408">
      <t>カンリヒ</t>
    </rPh>
    <rPh sb="408" eb="409">
      <t>トウ</t>
    </rPh>
    <rPh sb="413" eb="414">
      <t>ヒ</t>
    </rPh>
    <rPh sb="415" eb="416">
      <t>オオ</t>
    </rPh>
    <rPh sb="418" eb="420">
      <t>ゲンショウ</t>
    </rPh>
    <rPh sb="434" eb="436">
      <t>シセツ</t>
    </rPh>
    <rPh sb="436" eb="439">
      <t>リヨウリツ</t>
    </rPh>
    <rPh sb="457" eb="458">
      <t>キ</t>
    </rPh>
    <rPh sb="460" eb="462">
      <t>ルイジ</t>
    </rPh>
    <rPh sb="462" eb="464">
      <t>ダンタイ</t>
    </rPh>
    <rPh sb="464" eb="466">
      <t>ヘイキン</t>
    </rPh>
    <rPh sb="467" eb="469">
      <t>シタマワ</t>
    </rPh>
    <rPh sb="472" eb="474">
      <t>キュウスイ</t>
    </rPh>
    <rPh sb="474" eb="476">
      <t>ジンコウ</t>
    </rPh>
    <rPh sb="477" eb="479">
      <t>ゲンショウ</t>
    </rPh>
    <rPh sb="480" eb="481">
      <t>トモナ</t>
    </rPh>
    <rPh sb="482" eb="484">
      <t>ヘイキン</t>
    </rPh>
    <rPh sb="484" eb="487">
      <t>ハイスイリョウ</t>
    </rPh>
    <rPh sb="488" eb="490">
      <t>ゲンショウ</t>
    </rPh>
    <rPh sb="490" eb="492">
      <t>ケイコウ</t>
    </rPh>
    <rPh sb="495" eb="496">
      <t>ナカ</t>
    </rPh>
    <rPh sb="498" eb="500">
      <t>ゲンコウ</t>
    </rPh>
    <rPh sb="501" eb="503">
      <t>シセツ</t>
    </rPh>
    <rPh sb="503" eb="505">
      <t>キボ</t>
    </rPh>
    <rPh sb="506" eb="508">
      <t>タイオウ</t>
    </rPh>
    <rPh sb="518" eb="520">
      <t>コンゴ</t>
    </rPh>
    <rPh sb="521" eb="523">
      <t>シセツ</t>
    </rPh>
    <rPh sb="532" eb="533">
      <t>トウ</t>
    </rPh>
    <rPh sb="533" eb="535">
      <t>キュウスイ</t>
    </rPh>
    <rPh sb="535" eb="536">
      <t>リョウ</t>
    </rPh>
    <rPh sb="537" eb="539">
      <t>ミア</t>
    </rPh>
    <rPh sb="541" eb="543">
      <t>シセツ</t>
    </rPh>
    <rPh sb="543" eb="545">
      <t>キボ</t>
    </rPh>
    <rPh sb="546" eb="548">
      <t>ケントウ</t>
    </rPh>
    <rPh sb="555" eb="557">
      <t>ヒツヨウ</t>
    </rPh>
    <rPh sb="563" eb="564">
      <t>ユウ</t>
    </rPh>
    <rPh sb="564" eb="566">
      <t>シュウリツ</t>
    </rPh>
    <rPh sb="571" eb="573">
      <t>イクブン</t>
    </rPh>
    <rPh sb="573" eb="575">
      <t>カイゼン</t>
    </rPh>
    <rPh sb="575" eb="577">
      <t>ケイコウ</t>
    </rPh>
    <rPh sb="584" eb="586">
      <t>イゼン</t>
    </rPh>
    <rPh sb="589" eb="591">
      <t>ゼンコク</t>
    </rPh>
    <rPh sb="591" eb="593">
      <t>ヘイキン</t>
    </rPh>
    <rPh sb="594" eb="596">
      <t>ルイジ</t>
    </rPh>
    <rPh sb="596" eb="598">
      <t>ダンタイ</t>
    </rPh>
    <rPh sb="598" eb="600">
      <t>ヘイキン</t>
    </rPh>
    <rPh sb="602" eb="603">
      <t>ヒク</t>
    </rPh>
    <rPh sb="604" eb="606">
      <t>ジョウキョウ</t>
    </rPh>
    <rPh sb="607" eb="608">
      <t>ツヅ</t>
    </rPh>
    <rPh sb="613" eb="615">
      <t>コンゴ</t>
    </rPh>
    <rPh sb="616" eb="617">
      <t>カク</t>
    </rPh>
    <rPh sb="617" eb="618">
      <t>コ</t>
    </rPh>
    <rPh sb="619" eb="621">
      <t>ロウスイ</t>
    </rPh>
    <rPh sb="621" eb="623">
      <t>シュウリ</t>
    </rPh>
    <rPh sb="624" eb="626">
      <t>シュウチ</t>
    </rPh>
    <rPh sb="626" eb="628">
      <t>テッテイ</t>
    </rPh>
    <rPh sb="628" eb="629">
      <t>オヨ</t>
    </rPh>
    <rPh sb="636" eb="638">
      <t>カンマツ</t>
    </rPh>
    <rPh sb="639" eb="641">
      <t>ロウスイ</t>
    </rPh>
    <rPh sb="641" eb="643">
      <t>チョウサ</t>
    </rPh>
    <rPh sb="644" eb="645">
      <t>ツト</t>
    </rPh>
    <phoneticPr fontId="4"/>
  </si>
  <si>
    <t>　給水人口の減少による給水収益の減少傾向が続くなかにあって、人件費、浄水施設の維持管理経費等の固定経費、有形固定資産減価償却費、企業債償還利子等は大幅に減少しないと見込まれる。
　町財政も厳しさを増しており、収入不足を補填している基準外繰出金への影響も懸念される。
　今後は、中・長期的な展望を持ち、施設規模の適正化、施設の統廃合・合理化、経費縮減を図り、将来の水需要、施設・設備の更新投資を的確に見込みながら、持続可能な簡易水道事業の運営に努めていくこととしている。</t>
    <rPh sb="1" eb="3">
      <t>キュウスイ</t>
    </rPh>
    <rPh sb="3" eb="5">
      <t>ジンコウ</t>
    </rPh>
    <rPh sb="6" eb="8">
      <t>ゲンショウ</t>
    </rPh>
    <rPh sb="11" eb="13">
      <t>キュウスイ</t>
    </rPh>
    <rPh sb="13" eb="15">
      <t>シュウエキ</t>
    </rPh>
    <rPh sb="16" eb="18">
      <t>ゲンショウ</t>
    </rPh>
    <rPh sb="18" eb="20">
      <t>ケイコウ</t>
    </rPh>
    <rPh sb="21" eb="22">
      <t>ツヅ</t>
    </rPh>
    <rPh sb="30" eb="33">
      <t>ジンケンヒ</t>
    </rPh>
    <rPh sb="34" eb="36">
      <t>ジョウスイ</t>
    </rPh>
    <rPh sb="36" eb="38">
      <t>シセツ</t>
    </rPh>
    <rPh sb="39" eb="41">
      <t>イジ</t>
    </rPh>
    <rPh sb="41" eb="43">
      <t>カンリ</t>
    </rPh>
    <rPh sb="43" eb="45">
      <t>ケイヒ</t>
    </rPh>
    <rPh sb="45" eb="46">
      <t>トウ</t>
    </rPh>
    <rPh sb="47" eb="49">
      <t>コテイ</t>
    </rPh>
    <rPh sb="49" eb="51">
      <t>ケイヒ</t>
    </rPh>
    <rPh sb="52" eb="54">
      <t>ユウケイ</t>
    </rPh>
    <rPh sb="54" eb="58">
      <t>コテイシサン</t>
    </rPh>
    <rPh sb="58" eb="60">
      <t>ゲンカ</t>
    </rPh>
    <rPh sb="60" eb="63">
      <t>ショウキャクヒ</t>
    </rPh>
    <rPh sb="64" eb="67">
      <t>キギョウサイ</t>
    </rPh>
    <rPh sb="67" eb="69">
      <t>ショウカン</t>
    </rPh>
    <rPh sb="69" eb="71">
      <t>リシ</t>
    </rPh>
    <rPh sb="71" eb="72">
      <t>トウ</t>
    </rPh>
    <rPh sb="73" eb="75">
      <t>オオハバ</t>
    </rPh>
    <rPh sb="76" eb="78">
      <t>ゲンショウ</t>
    </rPh>
    <rPh sb="82" eb="84">
      <t>ミコ</t>
    </rPh>
    <rPh sb="90" eb="91">
      <t>マチ</t>
    </rPh>
    <rPh sb="91" eb="93">
      <t>ザイセイ</t>
    </rPh>
    <rPh sb="94" eb="95">
      <t>キビ</t>
    </rPh>
    <rPh sb="98" eb="99">
      <t>マ</t>
    </rPh>
    <rPh sb="104" eb="106">
      <t>シュウニュウ</t>
    </rPh>
    <rPh sb="106" eb="108">
      <t>フソク</t>
    </rPh>
    <rPh sb="109" eb="111">
      <t>ホテン</t>
    </rPh>
    <rPh sb="115" eb="118">
      <t>キジュンガイ</t>
    </rPh>
    <rPh sb="118" eb="119">
      <t>ク</t>
    </rPh>
    <rPh sb="119" eb="120">
      <t>ダ</t>
    </rPh>
    <rPh sb="120" eb="121">
      <t>キン</t>
    </rPh>
    <rPh sb="123" eb="125">
      <t>エイキョウ</t>
    </rPh>
    <rPh sb="126" eb="128">
      <t>ケネン</t>
    </rPh>
    <rPh sb="134" eb="136">
      <t>コンゴ</t>
    </rPh>
    <rPh sb="159" eb="161">
      <t>シセツ</t>
    </rPh>
    <rPh sb="162" eb="165">
      <t>トウハイゴウ</t>
    </rPh>
    <rPh sb="166" eb="168">
      <t>ゴウリ</t>
    </rPh>
    <rPh sb="168" eb="169">
      <t>カ</t>
    </rPh>
    <rPh sb="178" eb="180">
      <t>ショウライ</t>
    </rPh>
    <rPh sb="181" eb="182">
      <t>ミズ</t>
    </rPh>
    <rPh sb="182" eb="184">
      <t>ジュヨウ</t>
    </rPh>
    <rPh sb="185" eb="187">
      <t>シセツ</t>
    </rPh>
    <rPh sb="188" eb="190">
      <t>セツビ</t>
    </rPh>
    <rPh sb="191" eb="193">
      <t>コウシン</t>
    </rPh>
    <rPh sb="193" eb="195">
      <t>トウシ</t>
    </rPh>
    <rPh sb="196" eb="198">
      <t>テキカク</t>
    </rPh>
    <rPh sb="199" eb="201">
      <t>ミコ</t>
    </rPh>
    <rPh sb="206" eb="208">
      <t>ジゾク</t>
    </rPh>
    <rPh sb="208" eb="210">
      <t>カノウ</t>
    </rPh>
    <rPh sb="211" eb="213">
      <t>カンイ</t>
    </rPh>
    <rPh sb="213" eb="215">
      <t>スイドウ</t>
    </rPh>
    <rPh sb="215" eb="217">
      <t>ジギョウ</t>
    </rPh>
    <rPh sb="218" eb="220">
      <t>ウンエイ</t>
    </rPh>
    <rPh sb="221" eb="22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</si>
</sst>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1.22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39D-45A0-82B4-10FC6AC73D4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1.61</c:v>
                </c:pt>
                <c:pt idx="2">
                  <c:v>0.23</c:v>
                </c:pt>
                <c:pt idx="3">
                  <c:v>0.63</c:v>
                </c:pt>
                <c:pt idx="4">
                  <c:v>0.01</c:v>
                </c:pt>
              </c:numCache>
            </c:numRef>
          </c:val>
          <c:smooth val="0"/>
          <c:extLst>
            <c:ext xmlns:c16="http://schemas.microsoft.com/office/drawing/2014/chart" uri="{C3380CC4-5D6E-409C-BE32-E72D297353CC}">
              <c16:uniqueId val="{00000001-D39D-45A0-82B4-10FC6AC73D4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60.96</c:v>
                </c:pt>
                <c:pt idx="2">
                  <c:v>61.98</c:v>
                </c:pt>
                <c:pt idx="3">
                  <c:v>55.95</c:v>
                </c:pt>
                <c:pt idx="4">
                  <c:v>55.72</c:v>
                </c:pt>
              </c:numCache>
            </c:numRef>
          </c:val>
          <c:extLst>
            <c:ext xmlns:c16="http://schemas.microsoft.com/office/drawing/2014/chart" uri="{C3380CC4-5D6E-409C-BE32-E72D297353CC}">
              <c16:uniqueId val="{00000000-246B-4465-98CF-FF2F5D17C74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61</c:v>
                </c:pt>
                <c:pt idx="2">
                  <c:v>61.09</c:v>
                </c:pt>
                <c:pt idx="3">
                  <c:v>59.85</c:v>
                </c:pt>
                <c:pt idx="4">
                  <c:v>63.01</c:v>
                </c:pt>
              </c:numCache>
            </c:numRef>
          </c:val>
          <c:smooth val="0"/>
          <c:extLst>
            <c:ext xmlns:c16="http://schemas.microsoft.com/office/drawing/2014/chart" uri="{C3380CC4-5D6E-409C-BE32-E72D297353CC}">
              <c16:uniqueId val="{00000001-246B-4465-98CF-FF2F5D17C74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70.2</c:v>
                </c:pt>
                <c:pt idx="2">
                  <c:v>69.790000000000006</c:v>
                </c:pt>
                <c:pt idx="3">
                  <c:v>73.84</c:v>
                </c:pt>
                <c:pt idx="4">
                  <c:v>71.599999999999994</c:v>
                </c:pt>
              </c:numCache>
            </c:numRef>
          </c:val>
          <c:extLst>
            <c:ext xmlns:c16="http://schemas.microsoft.com/office/drawing/2014/chart" uri="{C3380CC4-5D6E-409C-BE32-E72D297353CC}">
              <c16:uniqueId val="{00000000-722D-40CB-B443-F8DBBF70B07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84.68</c:v>
                </c:pt>
                <c:pt idx="2">
                  <c:v>84.18</c:v>
                </c:pt>
                <c:pt idx="3">
                  <c:v>83.85</c:v>
                </c:pt>
                <c:pt idx="4">
                  <c:v>77.489999999999995</c:v>
                </c:pt>
              </c:numCache>
            </c:numRef>
          </c:val>
          <c:smooth val="0"/>
          <c:extLst>
            <c:ext xmlns:c16="http://schemas.microsoft.com/office/drawing/2014/chart" uri="{C3380CC4-5D6E-409C-BE32-E72D297353CC}">
              <c16:uniqueId val="{00000001-722D-40CB-B443-F8DBBF70B07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102.16</c:v>
                </c:pt>
                <c:pt idx="2">
                  <c:v>100.53</c:v>
                </c:pt>
                <c:pt idx="3">
                  <c:v>100.48</c:v>
                </c:pt>
                <c:pt idx="4">
                  <c:v>100.07</c:v>
                </c:pt>
              </c:numCache>
            </c:numRef>
          </c:val>
          <c:extLst>
            <c:ext xmlns:c16="http://schemas.microsoft.com/office/drawing/2014/chart" uri="{C3380CC4-5D6E-409C-BE32-E72D297353CC}">
              <c16:uniqueId val="{00000000-5FDF-4C7C-B9BE-C05FFF46BF9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86.23</c:v>
                </c:pt>
                <c:pt idx="2">
                  <c:v>88.67</c:v>
                </c:pt>
                <c:pt idx="3">
                  <c:v>95.61</c:v>
                </c:pt>
                <c:pt idx="4">
                  <c:v>105.17</c:v>
                </c:pt>
              </c:numCache>
            </c:numRef>
          </c:val>
          <c:smooth val="0"/>
          <c:extLst>
            <c:ext xmlns:c16="http://schemas.microsoft.com/office/drawing/2014/chart" uri="{C3380CC4-5D6E-409C-BE32-E72D297353CC}">
              <c16:uniqueId val="{00000001-5FDF-4C7C-B9BE-C05FFF46BF9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41.04</c:v>
                </c:pt>
                <c:pt idx="2">
                  <c:v>41.11</c:v>
                </c:pt>
                <c:pt idx="3">
                  <c:v>41.11</c:v>
                </c:pt>
                <c:pt idx="4">
                  <c:v>43.08</c:v>
                </c:pt>
              </c:numCache>
            </c:numRef>
          </c:val>
          <c:extLst>
            <c:ext xmlns:c16="http://schemas.microsoft.com/office/drawing/2014/chart" uri="{C3380CC4-5D6E-409C-BE32-E72D297353CC}">
              <c16:uniqueId val="{00000000-C422-453D-AA64-E8F834D7092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27.03</c:v>
                </c:pt>
                <c:pt idx="2">
                  <c:v>29.16</c:v>
                </c:pt>
                <c:pt idx="3">
                  <c:v>37.21</c:v>
                </c:pt>
                <c:pt idx="4">
                  <c:v>49.75</c:v>
                </c:pt>
              </c:numCache>
            </c:numRef>
          </c:val>
          <c:smooth val="0"/>
          <c:extLst>
            <c:ext xmlns:c16="http://schemas.microsoft.com/office/drawing/2014/chart" uri="{C3380CC4-5D6E-409C-BE32-E72D297353CC}">
              <c16:uniqueId val="{00000001-C422-453D-AA64-E8F834D7092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5A5-4222-9ED4-4F5EC326893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4.0999999999999996</c:v>
                </c:pt>
                <c:pt idx="2">
                  <c:v>7.2</c:v>
                </c:pt>
                <c:pt idx="3">
                  <c:v>7.64</c:v>
                </c:pt>
                <c:pt idx="4">
                  <c:v>6.45</c:v>
                </c:pt>
              </c:numCache>
            </c:numRef>
          </c:val>
          <c:smooth val="0"/>
          <c:extLst>
            <c:ext xmlns:c16="http://schemas.microsoft.com/office/drawing/2014/chart" uri="{C3380CC4-5D6E-409C-BE32-E72D297353CC}">
              <c16:uniqueId val="{00000001-95A5-4222-9ED4-4F5EC326893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674-4EC1-82EF-5F960BA94E0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44.02</c:v>
                </c:pt>
                <c:pt idx="2">
                  <c:v>62.8</c:v>
                </c:pt>
                <c:pt idx="3">
                  <c:v>58.42</c:v>
                </c:pt>
                <c:pt idx="4" formatCode="#,##0.00;&quot;△&quot;#,##0.00">
                  <c:v>0</c:v>
                </c:pt>
              </c:numCache>
            </c:numRef>
          </c:val>
          <c:smooth val="0"/>
          <c:extLst>
            <c:ext xmlns:c16="http://schemas.microsoft.com/office/drawing/2014/chart" uri="{C3380CC4-5D6E-409C-BE32-E72D297353CC}">
              <c16:uniqueId val="{00000001-6674-4EC1-82EF-5F960BA94E0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78.02</c:v>
                </c:pt>
                <c:pt idx="2">
                  <c:v>95.24</c:v>
                </c:pt>
                <c:pt idx="3">
                  <c:v>78.03</c:v>
                </c:pt>
                <c:pt idx="4">
                  <c:v>85.74</c:v>
                </c:pt>
              </c:numCache>
            </c:numRef>
          </c:val>
          <c:extLst>
            <c:ext xmlns:c16="http://schemas.microsoft.com/office/drawing/2014/chart" uri="{C3380CC4-5D6E-409C-BE32-E72D297353CC}">
              <c16:uniqueId val="{00000000-CED1-424E-8079-D2EE6740F5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159.97999999999999</c:v>
                </c:pt>
                <c:pt idx="2">
                  <c:v>162.86000000000001</c:v>
                </c:pt>
                <c:pt idx="3">
                  <c:v>135.68</c:v>
                </c:pt>
                <c:pt idx="4">
                  <c:v>155.44999999999999</c:v>
                </c:pt>
              </c:numCache>
            </c:numRef>
          </c:val>
          <c:smooth val="0"/>
          <c:extLst>
            <c:ext xmlns:c16="http://schemas.microsoft.com/office/drawing/2014/chart" uri="{C3380CC4-5D6E-409C-BE32-E72D297353CC}">
              <c16:uniqueId val="{00000001-CED1-424E-8079-D2EE6740F5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1002.3</c:v>
                </c:pt>
                <c:pt idx="2">
                  <c:v>999.37</c:v>
                </c:pt>
                <c:pt idx="3">
                  <c:v>1029.3900000000001</c:v>
                </c:pt>
                <c:pt idx="4">
                  <c:v>1008.6</c:v>
                </c:pt>
              </c:numCache>
            </c:numRef>
          </c:val>
          <c:extLst>
            <c:ext xmlns:c16="http://schemas.microsoft.com/office/drawing/2014/chart" uri="{C3380CC4-5D6E-409C-BE32-E72D297353CC}">
              <c16:uniqueId val="{00000000-D096-49C1-840B-27553BC25E8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799.86</c:v>
                </c:pt>
                <c:pt idx="2">
                  <c:v>800.75</c:v>
                </c:pt>
                <c:pt idx="3">
                  <c:v>1067.1500000000001</c:v>
                </c:pt>
                <c:pt idx="4">
                  <c:v>1039.78</c:v>
                </c:pt>
              </c:numCache>
            </c:numRef>
          </c:val>
          <c:smooth val="0"/>
          <c:extLst>
            <c:ext xmlns:c16="http://schemas.microsoft.com/office/drawing/2014/chart" uri="{C3380CC4-5D6E-409C-BE32-E72D297353CC}">
              <c16:uniqueId val="{00000001-D096-49C1-840B-27553BC25E8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87.71</c:v>
                </c:pt>
                <c:pt idx="2">
                  <c:v>88.74</c:v>
                </c:pt>
                <c:pt idx="3">
                  <c:v>86.48</c:v>
                </c:pt>
                <c:pt idx="4">
                  <c:v>86.53</c:v>
                </c:pt>
              </c:numCache>
            </c:numRef>
          </c:val>
          <c:extLst>
            <c:ext xmlns:c16="http://schemas.microsoft.com/office/drawing/2014/chart" uri="{C3380CC4-5D6E-409C-BE32-E72D297353CC}">
              <c16:uniqueId val="{00000000-DB44-475B-9B7D-AFAB2D143A4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73.56</c:v>
                </c:pt>
                <c:pt idx="2">
                  <c:v>76.05</c:v>
                </c:pt>
                <c:pt idx="3">
                  <c:v>76.23</c:v>
                </c:pt>
                <c:pt idx="4">
                  <c:v>82.35</c:v>
                </c:pt>
              </c:numCache>
            </c:numRef>
          </c:val>
          <c:smooth val="0"/>
          <c:extLst>
            <c:ext xmlns:c16="http://schemas.microsoft.com/office/drawing/2014/chart" uri="{C3380CC4-5D6E-409C-BE32-E72D297353CC}">
              <c16:uniqueId val="{00000001-DB44-475B-9B7D-AFAB2D143A4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292.06</c:v>
                </c:pt>
                <c:pt idx="2">
                  <c:v>301.88</c:v>
                </c:pt>
                <c:pt idx="3">
                  <c:v>336.26</c:v>
                </c:pt>
                <c:pt idx="4">
                  <c:v>338.28</c:v>
                </c:pt>
              </c:numCache>
            </c:numRef>
          </c:val>
          <c:extLst>
            <c:ext xmlns:c16="http://schemas.microsoft.com/office/drawing/2014/chart" uri="{C3380CC4-5D6E-409C-BE32-E72D297353CC}">
              <c16:uniqueId val="{00000000-5A68-4B6D-9A16-9BE4C147576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239.85</c:v>
                </c:pt>
                <c:pt idx="2">
                  <c:v>235.87</c:v>
                </c:pt>
                <c:pt idx="3">
                  <c:v>235.02</c:v>
                </c:pt>
                <c:pt idx="4">
                  <c:v>181.75</c:v>
                </c:pt>
              </c:numCache>
            </c:numRef>
          </c:val>
          <c:smooth val="0"/>
          <c:extLst>
            <c:ext xmlns:c16="http://schemas.microsoft.com/office/drawing/2014/chart" uri="{C3380CC4-5D6E-409C-BE32-E72D297353CC}">
              <c16:uniqueId val="{00000001-5A68-4B6D-9A16-9BE4C147576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7" zoomScale="90" zoomScaleNormal="90" workbookViewId="0">
      <selection activeCell="BH12" sqref="BH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青森県　外ヶ浜町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簡易水道事業</v>
      </c>
      <c r="Q8" s="82"/>
      <c r="R8" s="82"/>
      <c r="S8" s="82"/>
      <c r="T8" s="82"/>
      <c r="U8" s="82"/>
      <c r="V8" s="82"/>
      <c r="W8" s="82" t="str">
        <f>データ!$L$6</f>
        <v>C2</v>
      </c>
      <c r="X8" s="82"/>
      <c r="Y8" s="82"/>
      <c r="Z8" s="82"/>
      <c r="AA8" s="82"/>
      <c r="AB8" s="82"/>
      <c r="AC8" s="82"/>
      <c r="AD8" s="82" t="str">
        <f>データ!$M$6</f>
        <v>非設置</v>
      </c>
      <c r="AE8" s="82"/>
      <c r="AF8" s="82"/>
      <c r="AG8" s="82"/>
      <c r="AH8" s="82"/>
      <c r="AI8" s="82"/>
      <c r="AJ8" s="82"/>
      <c r="AK8" s="4"/>
      <c r="AL8" s="70">
        <f>データ!$R$6</f>
        <v>6295</v>
      </c>
      <c r="AM8" s="70"/>
      <c r="AN8" s="70"/>
      <c r="AO8" s="70"/>
      <c r="AP8" s="70"/>
      <c r="AQ8" s="70"/>
      <c r="AR8" s="70"/>
      <c r="AS8" s="70"/>
      <c r="AT8" s="66">
        <f>データ!$S$6</f>
        <v>230.3</v>
      </c>
      <c r="AU8" s="67"/>
      <c r="AV8" s="67"/>
      <c r="AW8" s="67"/>
      <c r="AX8" s="67"/>
      <c r="AY8" s="67"/>
      <c r="AZ8" s="67"/>
      <c r="BA8" s="67"/>
      <c r="BB8" s="69">
        <f>データ!$T$6</f>
        <v>27.33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47.3</v>
      </c>
      <c r="J10" s="67"/>
      <c r="K10" s="67"/>
      <c r="L10" s="67"/>
      <c r="M10" s="67"/>
      <c r="N10" s="67"/>
      <c r="O10" s="68"/>
      <c r="P10" s="69">
        <f>データ!$P$6</f>
        <v>100</v>
      </c>
      <c r="Q10" s="69"/>
      <c r="R10" s="69"/>
      <c r="S10" s="69"/>
      <c r="T10" s="69"/>
      <c r="U10" s="69"/>
      <c r="V10" s="69"/>
      <c r="W10" s="70">
        <f>データ!$Q$6</f>
        <v>5572</v>
      </c>
      <c r="X10" s="70"/>
      <c r="Y10" s="70"/>
      <c r="Z10" s="70"/>
      <c r="AA10" s="70"/>
      <c r="AB10" s="70"/>
      <c r="AC10" s="70"/>
      <c r="AD10" s="2"/>
      <c r="AE10" s="2"/>
      <c r="AF10" s="2"/>
      <c r="AG10" s="2"/>
      <c r="AH10" s="4"/>
      <c r="AI10" s="4"/>
      <c r="AJ10" s="4"/>
      <c r="AK10" s="4"/>
      <c r="AL10" s="70">
        <f>データ!$U$6</f>
        <v>6234</v>
      </c>
      <c r="AM10" s="70"/>
      <c r="AN10" s="70"/>
      <c r="AO10" s="70"/>
      <c r="AP10" s="70"/>
      <c r="AQ10" s="70"/>
      <c r="AR10" s="70"/>
      <c r="AS10" s="70"/>
      <c r="AT10" s="66">
        <f>データ!$V$6</f>
        <v>129.62</v>
      </c>
      <c r="AU10" s="67"/>
      <c r="AV10" s="67"/>
      <c r="AW10" s="67"/>
      <c r="AX10" s="67"/>
      <c r="AY10" s="67"/>
      <c r="AZ10" s="67"/>
      <c r="BA10" s="67"/>
      <c r="BB10" s="69">
        <f>データ!$W$6</f>
        <v>48.09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【107.39】</v>
      </c>
      <c r="F85" s="26" t="str">
        <f>データ!AS6</f>
        <v>【10.81】</v>
      </c>
      <c r="G85" s="26" t="str">
        <f>データ!BD6</f>
        <v>【302.73】</v>
      </c>
      <c r="H85" s="26" t="str">
        <f>データ!BO6</f>
        <v>【910.55】</v>
      </c>
      <c r="I85" s="26" t="str">
        <f>データ!BZ6</f>
        <v>【76.18】</v>
      </c>
      <c r="J85" s="26" t="str">
        <f>データ!CK6</f>
        <v>【251.51】</v>
      </c>
      <c r="K85" s="26" t="str">
        <f>データ!CV6</f>
        <v>【50.84】</v>
      </c>
      <c r="L85" s="26" t="str">
        <f>データ!DG6</f>
        <v>【79.03】</v>
      </c>
      <c r="M85" s="26" t="str">
        <f>データ!DR6</f>
        <v>【39.90】</v>
      </c>
      <c r="N85" s="26" t="str">
        <f>データ!EC6</f>
        <v>【11.55】</v>
      </c>
      <c r="O85" s="26" t="str">
        <f>データ!EN6</f>
        <v>【0.31】</v>
      </c>
    </row>
  </sheetData>
  <sheetProtection algorithmName="SHA-512" hashValue="ob9LMttqLFzWy2BmT6YRmx/CjKR1+CgJwxA7M3+Js+1HaG9aq5+YYL99jvTZyswlFbnZR+nVFgXALuR4Q+h7mg==" saltValue="Zxe+benq0t3/b56zNemmG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23078</v>
      </c>
      <c r="D6" s="33">
        <f t="shared" si="3"/>
        <v>46</v>
      </c>
      <c r="E6" s="33">
        <f t="shared" si="3"/>
        <v>1</v>
      </c>
      <c r="F6" s="33">
        <f t="shared" si="3"/>
        <v>0</v>
      </c>
      <c r="G6" s="33">
        <f t="shared" si="3"/>
        <v>5</v>
      </c>
      <c r="H6" s="33" t="str">
        <f t="shared" si="3"/>
        <v>青森県　外ヶ浜町</v>
      </c>
      <c r="I6" s="33" t="str">
        <f t="shared" si="3"/>
        <v>法適用</v>
      </c>
      <c r="J6" s="33" t="str">
        <f t="shared" si="3"/>
        <v>水道事業</v>
      </c>
      <c r="K6" s="33" t="str">
        <f t="shared" si="3"/>
        <v>簡易水道事業</v>
      </c>
      <c r="L6" s="33" t="str">
        <f t="shared" si="3"/>
        <v>C2</v>
      </c>
      <c r="M6" s="33" t="str">
        <f t="shared" si="3"/>
        <v>非設置</v>
      </c>
      <c r="N6" s="34" t="str">
        <f t="shared" si="3"/>
        <v>-</v>
      </c>
      <c r="O6" s="34">
        <f t="shared" si="3"/>
        <v>47.3</v>
      </c>
      <c r="P6" s="34">
        <f t="shared" si="3"/>
        <v>100</v>
      </c>
      <c r="Q6" s="34">
        <f t="shared" si="3"/>
        <v>5572</v>
      </c>
      <c r="R6" s="34">
        <f t="shared" si="3"/>
        <v>6295</v>
      </c>
      <c r="S6" s="34">
        <f t="shared" si="3"/>
        <v>230.3</v>
      </c>
      <c r="T6" s="34">
        <f t="shared" si="3"/>
        <v>27.33</v>
      </c>
      <c r="U6" s="34">
        <f t="shared" si="3"/>
        <v>6234</v>
      </c>
      <c r="V6" s="34">
        <f t="shared" si="3"/>
        <v>129.62</v>
      </c>
      <c r="W6" s="34">
        <f t="shared" si="3"/>
        <v>48.09</v>
      </c>
      <c r="X6" s="35" t="str">
        <f>IF(X7="",NA(),X7)</f>
        <v>-</v>
      </c>
      <c r="Y6" s="35">
        <f t="shared" ref="Y6:AG6" si="4">IF(Y7="",NA(),Y7)</f>
        <v>102.16</v>
      </c>
      <c r="Z6" s="35">
        <f t="shared" si="4"/>
        <v>100.53</v>
      </c>
      <c r="AA6" s="35">
        <f t="shared" si="4"/>
        <v>100.48</v>
      </c>
      <c r="AB6" s="35">
        <f t="shared" si="4"/>
        <v>100.07</v>
      </c>
      <c r="AC6" s="35" t="str">
        <f t="shared" si="4"/>
        <v>-</v>
      </c>
      <c r="AD6" s="35">
        <f t="shared" si="4"/>
        <v>86.23</v>
      </c>
      <c r="AE6" s="35">
        <f t="shared" si="4"/>
        <v>88.67</v>
      </c>
      <c r="AF6" s="35">
        <f t="shared" si="4"/>
        <v>95.61</v>
      </c>
      <c r="AG6" s="35">
        <f t="shared" si="4"/>
        <v>105.17</v>
      </c>
      <c r="AH6" s="34" t="str">
        <f>IF(AH7="","",IF(AH7="-","【-】","【"&amp;SUBSTITUTE(TEXT(AH7,"#,##0.00"),"-","△")&amp;"】"))</f>
        <v>【107.39】</v>
      </c>
      <c r="AI6" s="35" t="str">
        <f>IF(AI7="",NA(),AI7)</f>
        <v>-</v>
      </c>
      <c r="AJ6" s="34">
        <f t="shared" ref="AJ6:AR6" si="5">IF(AJ7="",NA(),AJ7)</f>
        <v>0</v>
      </c>
      <c r="AK6" s="34">
        <f t="shared" si="5"/>
        <v>0</v>
      </c>
      <c r="AL6" s="34">
        <f t="shared" si="5"/>
        <v>0</v>
      </c>
      <c r="AM6" s="34">
        <f t="shared" si="5"/>
        <v>0</v>
      </c>
      <c r="AN6" s="35" t="str">
        <f t="shared" si="5"/>
        <v>-</v>
      </c>
      <c r="AO6" s="35">
        <f t="shared" si="5"/>
        <v>44.02</v>
      </c>
      <c r="AP6" s="35">
        <f t="shared" si="5"/>
        <v>62.8</v>
      </c>
      <c r="AQ6" s="35">
        <f t="shared" si="5"/>
        <v>58.42</v>
      </c>
      <c r="AR6" s="34">
        <f t="shared" si="5"/>
        <v>0</v>
      </c>
      <c r="AS6" s="34" t="str">
        <f>IF(AS7="","",IF(AS7="-","【-】","【"&amp;SUBSTITUTE(TEXT(AS7,"#,##0.00"),"-","△")&amp;"】"))</f>
        <v>【10.81】</v>
      </c>
      <c r="AT6" s="35" t="str">
        <f>IF(AT7="",NA(),AT7)</f>
        <v>-</v>
      </c>
      <c r="AU6" s="35">
        <f t="shared" ref="AU6:BC6" si="6">IF(AU7="",NA(),AU7)</f>
        <v>78.02</v>
      </c>
      <c r="AV6" s="35">
        <f t="shared" si="6"/>
        <v>95.24</v>
      </c>
      <c r="AW6" s="35">
        <f t="shared" si="6"/>
        <v>78.03</v>
      </c>
      <c r="AX6" s="35">
        <f t="shared" si="6"/>
        <v>85.74</v>
      </c>
      <c r="AY6" s="35" t="str">
        <f t="shared" si="6"/>
        <v>-</v>
      </c>
      <c r="AZ6" s="35">
        <f t="shared" si="6"/>
        <v>159.97999999999999</v>
      </c>
      <c r="BA6" s="35">
        <f t="shared" si="6"/>
        <v>162.86000000000001</v>
      </c>
      <c r="BB6" s="35">
        <f t="shared" si="6"/>
        <v>135.68</v>
      </c>
      <c r="BC6" s="35">
        <f t="shared" si="6"/>
        <v>155.44999999999999</v>
      </c>
      <c r="BD6" s="34" t="str">
        <f>IF(BD7="","",IF(BD7="-","【-】","【"&amp;SUBSTITUTE(TEXT(BD7,"#,##0.00"),"-","△")&amp;"】"))</f>
        <v>【302.73】</v>
      </c>
      <c r="BE6" s="35" t="str">
        <f>IF(BE7="",NA(),BE7)</f>
        <v>-</v>
      </c>
      <c r="BF6" s="35">
        <f t="shared" ref="BF6:BN6" si="7">IF(BF7="",NA(),BF7)</f>
        <v>1002.3</v>
      </c>
      <c r="BG6" s="35">
        <f t="shared" si="7"/>
        <v>999.37</v>
      </c>
      <c r="BH6" s="35">
        <f t="shared" si="7"/>
        <v>1029.3900000000001</v>
      </c>
      <c r="BI6" s="35">
        <f t="shared" si="7"/>
        <v>1008.6</v>
      </c>
      <c r="BJ6" s="35" t="str">
        <f t="shared" si="7"/>
        <v>-</v>
      </c>
      <c r="BK6" s="35">
        <f t="shared" si="7"/>
        <v>799.86</v>
      </c>
      <c r="BL6" s="35">
        <f t="shared" si="7"/>
        <v>800.75</v>
      </c>
      <c r="BM6" s="35">
        <f t="shared" si="7"/>
        <v>1067.1500000000001</v>
      </c>
      <c r="BN6" s="35">
        <f t="shared" si="7"/>
        <v>1039.78</v>
      </c>
      <c r="BO6" s="34" t="str">
        <f>IF(BO7="","",IF(BO7="-","【-】","【"&amp;SUBSTITUTE(TEXT(BO7,"#,##0.00"),"-","△")&amp;"】"))</f>
        <v>【910.55】</v>
      </c>
      <c r="BP6" s="35" t="str">
        <f>IF(BP7="",NA(),BP7)</f>
        <v>-</v>
      </c>
      <c r="BQ6" s="35">
        <f t="shared" ref="BQ6:BY6" si="8">IF(BQ7="",NA(),BQ7)</f>
        <v>87.71</v>
      </c>
      <c r="BR6" s="35">
        <f t="shared" si="8"/>
        <v>88.74</v>
      </c>
      <c r="BS6" s="35">
        <f t="shared" si="8"/>
        <v>86.48</v>
      </c>
      <c r="BT6" s="35">
        <f t="shared" si="8"/>
        <v>86.53</v>
      </c>
      <c r="BU6" s="35" t="str">
        <f t="shared" si="8"/>
        <v>-</v>
      </c>
      <c r="BV6" s="35">
        <f t="shared" si="8"/>
        <v>73.56</v>
      </c>
      <c r="BW6" s="35">
        <f t="shared" si="8"/>
        <v>76.05</v>
      </c>
      <c r="BX6" s="35">
        <f t="shared" si="8"/>
        <v>76.23</v>
      </c>
      <c r="BY6" s="35">
        <f t="shared" si="8"/>
        <v>82.35</v>
      </c>
      <c r="BZ6" s="34" t="str">
        <f>IF(BZ7="","",IF(BZ7="-","【-】","【"&amp;SUBSTITUTE(TEXT(BZ7,"#,##0.00"),"-","△")&amp;"】"))</f>
        <v>【76.18】</v>
      </c>
      <c r="CA6" s="35" t="str">
        <f>IF(CA7="",NA(),CA7)</f>
        <v>-</v>
      </c>
      <c r="CB6" s="35">
        <f t="shared" ref="CB6:CJ6" si="9">IF(CB7="",NA(),CB7)</f>
        <v>292.06</v>
      </c>
      <c r="CC6" s="35">
        <f t="shared" si="9"/>
        <v>301.88</v>
      </c>
      <c r="CD6" s="35">
        <f t="shared" si="9"/>
        <v>336.26</v>
      </c>
      <c r="CE6" s="35">
        <f t="shared" si="9"/>
        <v>338.28</v>
      </c>
      <c r="CF6" s="35" t="str">
        <f t="shared" si="9"/>
        <v>-</v>
      </c>
      <c r="CG6" s="35">
        <f t="shared" si="9"/>
        <v>239.85</v>
      </c>
      <c r="CH6" s="35">
        <f t="shared" si="9"/>
        <v>235.87</v>
      </c>
      <c r="CI6" s="35">
        <f t="shared" si="9"/>
        <v>235.02</v>
      </c>
      <c r="CJ6" s="35">
        <f t="shared" si="9"/>
        <v>181.75</v>
      </c>
      <c r="CK6" s="34" t="str">
        <f>IF(CK7="","",IF(CK7="-","【-】","【"&amp;SUBSTITUTE(TEXT(CK7,"#,##0.00"),"-","△")&amp;"】"))</f>
        <v>【251.51】</v>
      </c>
      <c r="CL6" s="35" t="str">
        <f>IF(CL7="",NA(),CL7)</f>
        <v>-</v>
      </c>
      <c r="CM6" s="35">
        <f t="shared" ref="CM6:CU6" si="10">IF(CM7="",NA(),CM7)</f>
        <v>60.96</v>
      </c>
      <c r="CN6" s="35">
        <f t="shared" si="10"/>
        <v>61.98</v>
      </c>
      <c r="CO6" s="35">
        <f t="shared" si="10"/>
        <v>55.95</v>
      </c>
      <c r="CP6" s="35">
        <f t="shared" si="10"/>
        <v>55.72</v>
      </c>
      <c r="CQ6" s="35" t="str">
        <f t="shared" si="10"/>
        <v>-</v>
      </c>
      <c r="CR6" s="35">
        <f t="shared" si="10"/>
        <v>61</v>
      </c>
      <c r="CS6" s="35">
        <f t="shared" si="10"/>
        <v>61.09</v>
      </c>
      <c r="CT6" s="35">
        <f t="shared" si="10"/>
        <v>59.85</v>
      </c>
      <c r="CU6" s="35">
        <f t="shared" si="10"/>
        <v>63.01</v>
      </c>
      <c r="CV6" s="34" t="str">
        <f>IF(CV7="","",IF(CV7="-","【-】","【"&amp;SUBSTITUTE(TEXT(CV7,"#,##0.00"),"-","△")&amp;"】"))</f>
        <v>【50.84】</v>
      </c>
      <c r="CW6" s="35" t="str">
        <f>IF(CW7="",NA(),CW7)</f>
        <v>-</v>
      </c>
      <c r="CX6" s="35">
        <f t="shared" ref="CX6:DF6" si="11">IF(CX7="",NA(),CX7)</f>
        <v>70.2</v>
      </c>
      <c r="CY6" s="35">
        <f t="shared" si="11"/>
        <v>69.790000000000006</v>
      </c>
      <c r="CZ6" s="35">
        <f t="shared" si="11"/>
        <v>73.84</v>
      </c>
      <c r="DA6" s="35">
        <f t="shared" si="11"/>
        <v>71.599999999999994</v>
      </c>
      <c r="DB6" s="35" t="str">
        <f t="shared" si="11"/>
        <v>-</v>
      </c>
      <c r="DC6" s="35">
        <f t="shared" si="11"/>
        <v>84.68</v>
      </c>
      <c r="DD6" s="35">
        <f t="shared" si="11"/>
        <v>84.18</v>
      </c>
      <c r="DE6" s="35">
        <f t="shared" si="11"/>
        <v>83.85</v>
      </c>
      <c r="DF6" s="35">
        <f t="shared" si="11"/>
        <v>77.489999999999995</v>
      </c>
      <c r="DG6" s="34" t="str">
        <f>IF(DG7="","",IF(DG7="-","【-】","【"&amp;SUBSTITUTE(TEXT(DG7,"#,##0.00"),"-","△")&amp;"】"))</f>
        <v>【79.03】</v>
      </c>
      <c r="DH6" s="35" t="str">
        <f>IF(DH7="",NA(),DH7)</f>
        <v>-</v>
      </c>
      <c r="DI6" s="35">
        <f t="shared" ref="DI6:DQ6" si="12">IF(DI7="",NA(),DI7)</f>
        <v>41.04</v>
      </c>
      <c r="DJ6" s="35">
        <f t="shared" si="12"/>
        <v>41.11</v>
      </c>
      <c r="DK6" s="35">
        <f t="shared" si="12"/>
        <v>41.11</v>
      </c>
      <c r="DL6" s="35">
        <f t="shared" si="12"/>
        <v>43.08</v>
      </c>
      <c r="DM6" s="35" t="str">
        <f t="shared" si="12"/>
        <v>-</v>
      </c>
      <c r="DN6" s="35">
        <f t="shared" si="12"/>
        <v>27.03</v>
      </c>
      <c r="DO6" s="35">
        <f t="shared" si="12"/>
        <v>29.16</v>
      </c>
      <c r="DP6" s="35">
        <f t="shared" si="12"/>
        <v>37.21</v>
      </c>
      <c r="DQ6" s="35">
        <f t="shared" si="12"/>
        <v>49.75</v>
      </c>
      <c r="DR6" s="34" t="str">
        <f>IF(DR7="","",IF(DR7="-","【-】","【"&amp;SUBSTITUTE(TEXT(DR7,"#,##0.00"),"-","△")&amp;"】"))</f>
        <v>【39.90】</v>
      </c>
      <c r="DS6" s="35" t="str">
        <f>IF(DS7="",NA(),DS7)</f>
        <v>-</v>
      </c>
      <c r="DT6" s="34">
        <f t="shared" ref="DT6:EB6" si="13">IF(DT7="",NA(),DT7)</f>
        <v>0</v>
      </c>
      <c r="DU6" s="34">
        <f t="shared" si="13"/>
        <v>0</v>
      </c>
      <c r="DV6" s="34">
        <f t="shared" si="13"/>
        <v>0</v>
      </c>
      <c r="DW6" s="34">
        <f t="shared" si="13"/>
        <v>0</v>
      </c>
      <c r="DX6" s="35" t="str">
        <f t="shared" si="13"/>
        <v>-</v>
      </c>
      <c r="DY6" s="35">
        <f t="shared" si="13"/>
        <v>4.0999999999999996</v>
      </c>
      <c r="DZ6" s="35">
        <f t="shared" si="13"/>
        <v>7.2</v>
      </c>
      <c r="EA6" s="35">
        <f t="shared" si="13"/>
        <v>7.64</v>
      </c>
      <c r="EB6" s="35">
        <f t="shared" si="13"/>
        <v>6.45</v>
      </c>
      <c r="EC6" s="34" t="str">
        <f>IF(EC7="","",IF(EC7="-","【-】","【"&amp;SUBSTITUTE(TEXT(EC7,"#,##0.00"),"-","△")&amp;"】"))</f>
        <v>【11.55】</v>
      </c>
      <c r="ED6" s="35" t="str">
        <f>IF(ED7="",NA(),ED7)</f>
        <v>-</v>
      </c>
      <c r="EE6" s="35">
        <f t="shared" ref="EE6:EM6" si="14">IF(EE7="",NA(),EE7)</f>
        <v>1.22</v>
      </c>
      <c r="EF6" s="34">
        <f t="shared" si="14"/>
        <v>0</v>
      </c>
      <c r="EG6" s="34">
        <f t="shared" si="14"/>
        <v>0</v>
      </c>
      <c r="EH6" s="34">
        <f t="shared" si="14"/>
        <v>0</v>
      </c>
      <c r="EI6" s="35" t="str">
        <f t="shared" si="14"/>
        <v>-</v>
      </c>
      <c r="EJ6" s="35">
        <f t="shared" si="14"/>
        <v>1.61</v>
      </c>
      <c r="EK6" s="35">
        <f t="shared" si="14"/>
        <v>0.23</v>
      </c>
      <c r="EL6" s="35">
        <f t="shared" si="14"/>
        <v>0.63</v>
      </c>
      <c r="EM6" s="35">
        <f t="shared" si="14"/>
        <v>0.01</v>
      </c>
      <c r="EN6" s="34" t="str">
        <f>IF(EN7="","",IF(EN7="-","【-】","【"&amp;SUBSTITUTE(TEXT(EN7,"#,##0.00"),"-","△")&amp;"】"))</f>
        <v>【0.31】</v>
      </c>
    </row>
    <row r="7" spans="1:144" s="36" customFormat="1" x14ac:dyDescent="0.15">
      <c r="A7" s="28"/>
      <c r="B7" s="37">
        <v>2017</v>
      </c>
      <c r="C7" s="37">
        <v>23078</v>
      </c>
      <c r="D7" s="37">
        <v>46</v>
      </c>
      <c r="E7" s="37">
        <v>1</v>
      </c>
      <c r="F7" s="37">
        <v>0</v>
      </c>
      <c r="G7" s="37">
        <v>5</v>
      </c>
      <c r="H7" s="37" t="s">
        <v>105</v>
      </c>
      <c r="I7" s="37" t="s">
        <v>106</v>
      </c>
      <c r="J7" s="37" t="s">
        <v>107</v>
      </c>
      <c r="K7" s="37" t="s">
        <v>108</v>
      </c>
      <c r="L7" s="37" t="s">
        <v>109</v>
      </c>
      <c r="M7" s="37" t="s">
        <v>110</v>
      </c>
      <c r="N7" s="38" t="s">
        <v>111</v>
      </c>
      <c r="O7" s="38">
        <v>47.3</v>
      </c>
      <c r="P7" s="38">
        <v>100</v>
      </c>
      <c r="Q7" s="38">
        <v>5572</v>
      </c>
      <c r="R7" s="38">
        <v>6295</v>
      </c>
      <c r="S7" s="38">
        <v>230.3</v>
      </c>
      <c r="T7" s="38">
        <v>27.33</v>
      </c>
      <c r="U7" s="38">
        <v>6234</v>
      </c>
      <c r="V7" s="38">
        <v>129.62</v>
      </c>
      <c r="W7" s="38">
        <v>48.09</v>
      </c>
      <c r="X7" s="38" t="s">
        <v>111</v>
      </c>
      <c r="Y7" s="38">
        <v>102.16</v>
      </c>
      <c r="Z7" s="38">
        <v>100.53</v>
      </c>
      <c r="AA7" s="38">
        <v>100.48</v>
      </c>
      <c r="AB7" s="38">
        <v>100.07</v>
      </c>
      <c r="AC7" s="38" t="s">
        <v>111</v>
      </c>
      <c r="AD7" s="38">
        <v>86.23</v>
      </c>
      <c r="AE7" s="38">
        <v>88.67</v>
      </c>
      <c r="AF7" s="38">
        <v>95.61</v>
      </c>
      <c r="AG7" s="38">
        <v>105.17</v>
      </c>
      <c r="AH7" s="38">
        <v>107.39</v>
      </c>
      <c r="AI7" s="38" t="s">
        <v>111</v>
      </c>
      <c r="AJ7" s="38">
        <v>0</v>
      </c>
      <c r="AK7" s="38">
        <v>0</v>
      </c>
      <c r="AL7" s="38">
        <v>0</v>
      </c>
      <c r="AM7" s="38">
        <v>0</v>
      </c>
      <c r="AN7" s="38" t="s">
        <v>111</v>
      </c>
      <c r="AO7" s="38">
        <v>44.02</v>
      </c>
      <c r="AP7" s="38">
        <v>62.8</v>
      </c>
      <c r="AQ7" s="38">
        <v>58.42</v>
      </c>
      <c r="AR7" s="38">
        <v>0</v>
      </c>
      <c r="AS7" s="38">
        <v>10.81</v>
      </c>
      <c r="AT7" s="38" t="s">
        <v>111</v>
      </c>
      <c r="AU7" s="38">
        <v>78.02</v>
      </c>
      <c r="AV7" s="38">
        <v>95.24</v>
      </c>
      <c r="AW7" s="38">
        <v>78.03</v>
      </c>
      <c r="AX7" s="38">
        <v>85.74</v>
      </c>
      <c r="AY7" s="38" t="s">
        <v>111</v>
      </c>
      <c r="AZ7" s="38">
        <v>159.97999999999999</v>
      </c>
      <c r="BA7" s="38">
        <v>162.86000000000001</v>
      </c>
      <c r="BB7" s="38">
        <v>135.68</v>
      </c>
      <c r="BC7" s="38">
        <v>155.44999999999999</v>
      </c>
      <c r="BD7" s="38">
        <v>302.73</v>
      </c>
      <c r="BE7" s="38" t="s">
        <v>111</v>
      </c>
      <c r="BF7" s="38">
        <v>1002.3</v>
      </c>
      <c r="BG7" s="38">
        <v>999.37</v>
      </c>
      <c r="BH7" s="38">
        <v>1029.3900000000001</v>
      </c>
      <c r="BI7" s="38">
        <v>1008.6</v>
      </c>
      <c r="BJ7" s="38" t="s">
        <v>111</v>
      </c>
      <c r="BK7" s="38">
        <v>799.86</v>
      </c>
      <c r="BL7" s="38">
        <v>800.75</v>
      </c>
      <c r="BM7" s="38">
        <v>1067.1500000000001</v>
      </c>
      <c r="BN7" s="38">
        <v>1039.78</v>
      </c>
      <c r="BO7" s="38">
        <v>910.55</v>
      </c>
      <c r="BP7" s="38" t="s">
        <v>111</v>
      </c>
      <c r="BQ7" s="38">
        <v>87.71</v>
      </c>
      <c r="BR7" s="38">
        <v>88.74</v>
      </c>
      <c r="BS7" s="38">
        <v>86.48</v>
      </c>
      <c r="BT7" s="38">
        <v>86.53</v>
      </c>
      <c r="BU7" s="38" t="s">
        <v>111</v>
      </c>
      <c r="BV7" s="38">
        <v>73.56</v>
      </c>
      <c r="BW7" s="38">
        <v>76.05</v>
      </c>
      <c r="BX7" s="38">
        <v>76.23</v>
      </c>
      <c r="BY7" s="38">
        <v>82.35</v>
      </c>
      <c r="BZ7" s="38">
        <v>76.180000000000007</v>
      </c>
      <c r="CA7" s="38" t="s">
        <v>111</v>
      </c>
      <c r="CB7" s="38">
        <v>292.06</v>
      </c>
      <c r="CC7" s="38">
        <v>301.88</v>
      </c>
      <c r="CD7" s="38">
        <v>336.26</v>
      </c>
      <c r="CE7" s="38">
        <v>338.28</v>
      </c>
      <c r="CF7" s="38" t="s">
        <v>111</v>
      </c>
      <c r="CG7" s="38">
        <v>239.85</v>
      </c>
      <c r="CH7" s="38">
        <v>235.87</v>
      </c>
      <c r="CI7" s="38">
        <v>235.02</v>
      </c>
      <c r="CJ7" s="38">
        <v>181.75</v>
      </c>
      <c r="CK7" s="38">
        <v>251.51</v>
      </c>
      <c r="CL7" s="38" t="s">
        <v>111</v>
      </c>
      <c r="CM7" s="38">
        <v>60.96</v>
      </c>
      <c r="CN7" s="38">
        <v>61.98</v>
      </c>
      <c r="CO7" s="38">
        <v>55.95</v>
      </c>
      <c r="CP7" s="38">
        <v>55.72</v>
      </c>
      <c r="CQ7" s="38" t="s">
        <v>111</v>
      </c>
      <c r="CR7" s="38">
        <v>61</v>
      </c>
      <c r="CS7" s="38">
        <v>61.09</v>
      </c>
      <c r="CT7" s="38">
        <v>59.85</v>
      </c>
      <c r="CU7" s="38">
        <v>63.01</v>
      </c>
      <c r="CV7" s="38">
        <v>50.84</v>
      </c>
      <c r="CW7" s="38" t="s">
        <v>111</v>
      </c>
      <c r="CX7" s="38">
        <v>70.2</v>
      </c>
      <c r="CY7" s="38">
        <v>69.790000000000006</v>
      </c>
      <c r="CZ7" s="38">
        <v>73.84</v>
      </c>
      <c r="DA7" s="38">
        <v>71.599999999999994</v>
      </c>
      <c r="DB7" s="38" t="s">
        <v>111</v>
      </c>
      <c r="DC7" s="38">
        <v>84.68</v>
      </c>
      <c r="DD7" s="38">
        <v>84.18</v>
      </c>
      <c r="DE7" s="38">
        <v>83.85</v>
      </c>
      <c r="DF7" s="38">
        <v>77.489999999999995</v>
      </c>
      <c r="DG7" s="38">
        <v>79.03</v>
      </c>
      <c r="DH7" s="38" t="s">
        <v>111</v>
      </c>
      <c r="DI7" s="38">
        <v>41.04</v>
      </c>
      <c r="DJ7" s="38">
        <v>41.11</v>
      </c>
      <c r="DK7" s="38">
        <v>41.11</v>
      </c>
      <c r="DL7" s="38">
        <v>43.08</v>
      </c>
      <c r="DM7" s="38" t="s">
        <v>111</v>
      </c>
      <c r="DN7" s="38">
        <v>27.03</v>
      </c>
      <c r="DO7" s="38">
        <v>29.16</v>
      </c>
      <c r="DP7" s="38">
        <v>37.21</v>
      </c>
      <c r="DQ7" s="38">
        <v>49.75</v>
      </c>
      <c r="DR7" s="38">
        <v>39.9</v>
      </c>
      <c r="DS7" s="38" t="s">
        <v>111</v>
      </c>
      <c r="DT7" s="38">
        <v>0</v>
      </c>
      <c r="DU7" s="38">
        <v>0</v>
      </c>
      <c r="DV7" s="38">
        <v>0</v>
      </c>
      <c r="DW7" s="38">
        <v>0</v>
      </c>
      <c r="DX7" s="38" t="s">
        <v>111</v>
      </c>
      <c r="DY7" s="38">
        <v>4.0999999999999996</v>
      </c>
      <c r="DZ7" s="38">
        <v>7.2</v>
      </c>
      <c r="EA7" s="38">
        <v>7.64</v>
      </c>
      <c r="EB7" s="38">
        <v>6.45</v>
      </c>
      <c r="EC7" s="38">
        <v>11.55</v>
      </c>
      <c r="ED7" s="38" t="s">
        <v>111</v>
      </c>
      <c r="EE7" s="38">
        <v>1.22</v>
      </c>
      <c r="EF7" s="38">
        <v>0</v>
      </c>
      <c r="EG7" s="38">
        <v>0</v>
      </c>
      <c r="EH7" s="38">
        <v>0</v>
      </c>
      <c r="EI7" s="38" t="s">
        <v>111</v>
      </c>
      <c r="EJ7" s="38">
        <v>1.61</v>
      </c>
      <c r="EK7" s="38">
        <v>0.23</v>
      </c>
      <c r="EL7" s="38">
        <v>0.63</v>
      </c>
      <c r="EM7" s="38">
        <v>0.01</v>
      </c>
      <c r="EN7" s="38">
        <v>0.31</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