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H30経営比較分析表（H29決算）の分析等について\"/>
    </mc:Choice>
  </mc:AlternateContent>
  <workbookProtection workbookAlgorithmName="SHA-512" workbookHashValue="GllhU3zMi3k3wOSQEB2ZOIIZc/uw+920U+iBkgDevtomXeaQRLMsGuZvlHH96EweL9grWou+yRopNqp/noV12g==" workbookSaltValue="jxD9NxJEdOpBkgopLY+rK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<sst xmlns="http://schemas.openxmlformats.org/spreadsheetml/2006/main" count="240" uniqueCount="126">
  <si>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</si>
  <si>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</si>
  <si>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</si>
  <si>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</si>
  <si>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</si>
  <si>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</si>
  <si>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</si>
  <si>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</si>
  <si>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</si>
  <si>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</si>
  <si>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</si>
  <si>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</si>
  <si>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</si>
  <si>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</si>
  <si>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</si>
  <si>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</si>
  <si>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</si>
  <si>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</si>
  <si>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</si>
  <si>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</si>
  <si>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</si>
  <si>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</si>
  <si>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</si>
  <si>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</si>
  <si>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</si>
  <si>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</si>
  <si>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</si>
  <si>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</si>
  <si>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</si>
  <si>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</si>
  <si>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</si>
  <si>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</si>
  <si>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</si>
  <si>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</si>
  <si>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</si>
  <si>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</si>
  <si>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</si>
  <si>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</si>
  <si>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</si>
  <si>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</si>
  <si>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</si>
  <si>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</si>
  <si>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</si>
  <si>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</si>
  <si>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</si>
  <si>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</si>
  <si>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</si>
  <si>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</si>
  <si>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</si>
  <si>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</si>
  <si>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</si>
  <si>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</si>
  <si>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</si>
  <si>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</si>
  <si>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</si>
  <si>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</si>
  <si>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</si>
  <si>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</si>
  <si>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</si>
  <si>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</si>
  <si>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</si>
  <si>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</si>
  <si>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</si>
  <si>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</si>
  <si>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</si>
  <si>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</si>
  <si>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</si>
  <si>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</si>
  <si>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</si>
  <si>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</si>
  <si>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</si>
  <si>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</si>
  <si>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</si>
  <si>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</si>
  <si>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</si>
  <si>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</si>
  <si>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</si>
  <si>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</si>
  <si>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</si>
  <si>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</si>
  <si>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</si>
  <si>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</si>
  <si>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</si>
  <si>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</si>
  <si>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</si>
  <si>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</si>
  <si>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</si>
  <si>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</si>
  <si>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</si>
  <si>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</si>
  <si>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</si>
  <si>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</si>
  <si>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</si>
  <si>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</si>
  <si>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</si>
  <si>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</si>
  <si>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</si>
  <si>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</si>
  <si>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</si>
  <si>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</si>
  <si>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</si>
  <si>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</si>
  <si>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</si>
  <si>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</si>
  <si>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</si>
  <si>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</si>
  <si>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</si>
  <si>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</si>
  <si>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</si>
  <si>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</si>
  <si>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外ヶ浜町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</si>
  <si>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</si>
  <si>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</si>
  <si>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</si>
  <si>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</si>
  <si>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</si>
  <si>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</si>
  <si>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</si>
  <si>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</si>
  <si>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</si>
  <si>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</si>
  <si>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</si>
  <si>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</si>
  <si>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収益的収支比率は100%を下回っており、不足分を他会計からの繰入金によって補填しているが、経営規模を大きく上回る企業債残高があり、支出の大半を企業債元利償還に充てている。
　経費回収率は類似団体と同程度であるが、施設利用率、水洗化率は大きく下回っており、現状では過大な施設となっている。
　下水道の加入促進を行い、水洗化率の向上に努めているものの、処理区域内は高齢者世帯が多く、人口減少から大幅な料金収入の増加は見込めないと思われることから、使用料等の見直しを検討する必要があると考えられる。</t>
    <rPh sb="1" eb="4">
      <t>シュウエキテキ</t>
    </rPh>
    <rPh sb="4" eb="6">
      <t>シュウシ</t>
    </rPh>
    <rPh sb="6" eb="8">
      <t>ヒリツ</t>
    </rPh>
    <rPh sb="14" eb="16">
      <t>シタマワ</t>
    </rPh>
    <rPh sb="21" eb="24">
      <t>フソクブン</t>
    </rPh>
    <rPh sb="25" eb="26">
      <t>タ</t>
    </rPh>
    <rPh sb="26" eb="28">
      <t>カイケイ</t>
    </rPh>
    <rPh sb="31" eb="34">
      <t>クリイレキン</t>
    </rPh>
    <rPh sb="38" eb="40">
      <t>ホテン</t>
    </rPh>
    <rPh sb="46" eb="48">
      <t>ケイエイ</t>
    </rPh>
    <rPh sb="48" eb="50">
      <t>キボ</t>
    </rPh>
    <rPh sb="51" eb="52">
      <t>オオ</t>
    </rPh>
    <rPh sb="54" eb="56">
      <t>ウワマワ</t>
    </rPh>
    <rPh sb="57" eb="60">
      <t>キギョウサイ</t>
    </rPh>
    <rPh sb="60" eb="61">
      <t>ザン</t>
    </rPh>
    <rPh sb="61" eb="62">
      <t>タカ</t>
    </rPh>
    <rPh sb="66" eb="68">
      <t>シシュツ</t>
    </rPh>
    <rPh sb="69" eb="71">
      <t>タイハン</t>
    </rPh>
    <rPh sb="72" eb="75">
      <t>キギョウサイ</t>
    </rPh>
    <rPh sb="75" eb="77">
      <t>ガンリ</t>
    </rPh>
    <rPh sb="77" eb="79">
      <t>ショウカン</t>
    </rPh>
    <rPh sb="80" eb="81">
      <t>ア</t>
    </rPh>
    <rPh sb="107" eb="109">
      <t>シセツ</t>
    </rPh>
    <rPh sb="109" eb="112">
      <t>リヨウリツ</t>
    </rPh>
    <rPh sb="113" eb="116">
      <t>スイセンカ</t>
    </rPh>
    <rPh sb="116" eb="117">
      <t>リツ</t>
    </rPh>
    <rPh sb="118" eb="119">
      <t>オオ</t>
    </rPh>
    <rPh sb="121" eb="123">
      <t>シタマワ</t>
    </rPh>
    <rPh sb="128" eb="130">
      <t>ゲンジョウ</t>
    </rPh>
    <rPh sb="132" eb="134">
      <t>カダイ</t>
    </rPh>
    <rPh sb="135" eb="137">
      <t>シセツ</t>
    </rPh>
    <rPh sb="146" eb="149">
      <t>ゲスイドウ</t>
    </rPh>
    <rPh sb="150" eb="152">
      <t>カニュウ</t>
    </rPh>
    <rPh sb="152" eb="154">
      <t>ソクシン</t>
    </rPh>
    <rPh sb="155" eb="156">
      <t>オコナ</t>
    </rPh>
    <rPh sb="158" eb="161">
      <t>スイセンカ</t>
    </rPh>
    <rPh sb="161" eb="162">
      <t>リツ</t>
    </rPh>
    <rPh sb="163" eb="165">
      <t>コウジョウ</t>
    </rPh>
    <rPh sb="166" eb="167">
      <t>ツト</t>
    </rPh>
    <rPh sb="190" eb="192">
      <t>ジンコウ</t>
    </rPh>
    <rPh sb="192" eb="194">
      <t>ゲンショウ</t>
    </rPh>
    <rPh sb="196" eb="198">
      <t>オオハバ</t>
    </rPh>
    <rPh sb="199" eb="201">
      <t>リョウキン</t>
    </rPh>
    <rPh sb="201" eb="203">
      <t>シュウニュウ</t>
    </rPh>
    <rPh sb="204" eb="206">
      <t>ゾウカ</t>
    </rPh>
    <rPh sb="213" eb="214">
      <t>オモ</t>
    </rPh>
    <rPh sb="222" eb="225">
      <t>シヨウリョウ</t>
    </rPh>
    <rPh sb="225" eb="226">
      <t>トウ</t>
    </rPh>
    <rPh sb="227" eb="229">
      <t>ミナオ</t>
    </rPh>
    <rPh sb="231" eb="233">
      <t>ケントウ</t>
    </rPh>
    <rPh sb="235" eb="237">
      <t>ヒツヨウ</t>
    </rPh>
    <rPh sb="241" eb="242">
      <t>カンガ</t>
    </rPh>
    <phoneticPr fontId="4"/>
  </si>
  <si>
    <t>　供用開始から12年が経過しており、各施設の長寿命化を図るため、ストックマネジメント基本計画等を策定し、施設の改築等の必要性が高い場合の財源の確保や、改築計画等について検討する。
　管渠については、耐用年数が50年のため現状では更新しない。</t>
    <rPh sb="1" eb="3">
      <t>キョウヨウ</t>
    </rPh>
    <rPh sb="3" eb="5">
      <t>カイシ</t>
    </rPh>
    <rPh sb="9" eb="10">
      <t>ネン</t>
    </rPh>
    <rPh sb="11" eb="13">
      <t>ケイカ</t>
    </rPh>
    <rPh sb="18" eb="21">
      <t>カクシセツ</t>
    </rPh>
    <rPh sb="22" eb="26">
      <t>チョウジュミョウカ</t>
    </rPh>
    <rPh sb="27" eb="28">
      <t>ハカ</t>
    </rPh>
    <rPh sb="42" eb="44">
      <t>キホン</t>
    </rPh>
    <rPh sb="44" eb="46">
      <t>ケイカク</t>
    </rPh>
    <rPh sb="46" eb="47">
      <t>トウ</t>
    </rPh>
    <rPh sb="48" eb="50">
      <t>サクテイ</t>
    </rPh>
    <rPh sb="52" eb="54">
      <t>シセツ</t>
    </rPh>
    <rPh sb="55" eb="57">
      <t>カイチク</t>
    </rPh>
    <rPh sb="57" eb="58">
      <t>トウ</t>
    </rPh>
    <rPh sb="59" eb="62">
      <t>ヒツヨウセイ</t>
    </rPh>
    <rPh sb="63" eb="64">
      <t>タカ</t>
    </rPh>
    <rPh sb="65" eb="67">
      <t>バアイ</t>
    </rPh>
    <rPh sb="68" eb="70">
      <t>ザイゲン</t>
    </rPh>
    <rPh sb="71" eb="73">
      <t>カクホ</t>
    </rPh>
    <rPh sb="75" eb="77">
      <t>カイチク</t>
    </rPh>
    <rPh sb="77" eb="79">
      <t>ケイカク</t>
    </rPh>
    <rPh sb="79" eb="80">
      <t>トウ</t>
    </rPh>
    <rPh sb="84" eb="86">
      <t>ケントウ</t>
    </rPh>
    <rPh sb="91" eb="93">
      <t>カンキョ</t>
    </rPh>
    <rPh sb="99" eb="101">
      <t>タイヨウ</t>
    </rPh>
    <rPh sb="101" eb="103">
      <t>ネンスウ</t>
    </rPh>
    <rPh sb="106" eb="107">
      <t>ネン</t>
    </rPh>
    <rPh sb="110" eb="112">
      <t>ゲンジョウ</t>
    </rPh>
    <rPh sb="114" eb="116">
      <t>コウシン</t>
    </rPh>
    <phoneticPr fontId="4"/>
  </si>
  <si>
    <t>　水洗化率の向上のため、今後管渠整備を進めるに当たり、管渠整備費用との費用対効果を検討しながら進めていく。
　企業債残高が非常に多く、収入の大部分を他会計からの繰入金が占めているため、使用料金の見直しを検討する必要があると考えられるが、住民、議会等の理解を得られるかが課題となる。
　施設老朽化による改築については、ストックマネジメント計画により計画的に更新し、電気・機械の長寿命化を図る。
　水洗化率の向上に対しては、整備済み区域の更なる加入促進を進めることとする。
　</t>
    <rPh sb="1" eb="4">
      <t>スイセンカ</t>
    </rPh>
    <rPh sb="4" eb="5">
      <t>リツ</t>
    </rPh>
    <rPh sb="6" eb="8">
      <t>コウジョウ</t>
    </rPh>
    <rPh sb="12" eb="14">
      <t>コンゴ</t>
    </rPh>
    <rPh sb="14" eb="16">
      <t>カンキョ</t>
    </rPh>
    <rPh sb="16" eb="18">
      <t>セイビ</t>
    </rPh>
    <rPh sb="19" eb="20">
      <t>スス</t>
    </rPh>
    <rPh sb="23" eb="24">
      <t>ア</t>
    </rPh>
    <rPh sb="27" eb="29">
      <t>カンキョ</t>
    </rPh>
    <rPh sb="29" eb="31">
      <t>セイビ</t>
    </rPh>
    <rPh sb="31" eb="33">
      <t>ヒヨウ</t>
    </rPh>
    <rPh sb="35" eb="37">
      <t>ヒヨウ</t>
    </rPh>
    <rPh sb="37" eb="40">
      <t>タイコウカ</t>
    </rPh>
    <rPh sb="41" eb="43">
      <t>ケントウ</t>
    </rPh>
    <rPh sb="47" eb="48">
      <t>スス</t>
    </rPh>
    <rPh sb="55" eb="58">
      <t>キギョウサイ</t>
    </rPh>
    <rPh sb="58" eb="60">
      <t>ザンダカ</t>
    </rPh>
    <rPh sb="61" eb="63">
      <t>ヒジョウ</t>
    </rPh>
    <rPh sb="64" eb="65">
      <t>オオ</t>
    </rPh>
    <rPh sb="67" eb="69">
      <t>シュウニュウ</t>
    </rPh>
    <rPh sb="70" eb="73">
      <t>ダイブブン</t>
    </rPh>
    <rPh sb="74" eb="77">
      <t>タカイケイ</t>
    </rPh>
    <rPh sb="80" eb="83">
      <t>クリイレキン</t>
    </rPh>
    <rPh sb="84" eb="85">
      <t>シ</t>
    </rPh>
    <rPh sb="92" eb="94">
      <t>シヨウ</t>
    </rPh>
    <rPh sb="94" eb="96">
      <t>リョウキン</t>
    </rPh>
    <rPh sb="97" eb="99">
      <t>ミナオ</t>
    </rPh>
    <rPh sb="101" eb="103">
      <t>ケントウ</t>
    </rPh>
    <rPh sb="105" eb="107">
      <t>ヒツヨウ</t>
    </rPh>
    <rPh sb="111" eb="112">
      <t>カンガ</t>
    </rPh>
    <rPh sb="118" eb="120">
      <t>ジュウミン</t>
    </rPh>
    <rPh sb="121" eb="123">
      <t>ギカイ</t>
    </rPh>
    <rPh sb="123" eb="124">
      <t>トウ</t>
    </rPh>
    <rPh sb="125" eb="127">
      <t>リカイ</t>
    </rPh>
    <rPh sb="128" eb="129">
      <t>エ</t>
    </rPh>
    <rPh sb="134" eb="136">
      <t>カダイ</t>
    </rPh>
    <rPh sb="142" eb="144">
      <t>シセツ</t>
    </rPh>
    <rPh sb="144" eb="147">
      <t>ロウキュウカ</t>
    </rPh>
    <rPh sb="150" eb="152">
      <t>カイチク</t>
    </rPh>
    <rPh sb="168" eb="170">
      <t>ケイカク</t>
    </rPh>
    <rPh sb="173" eb="176">
      <t>ケイカクテキ</t>
    </rPh>
    <rPh sb="177" eb="179">
      <t>コウシン</t>
    </rPh>
    <rPh sb="181" eb="183">
      <t>デンキ</t>
    </rPh>
    <rPh sb="184" eb="186">
      <t>キカイ</t>
    </rPh>
    <rPh sb="187" eb="191">
      <t>チョウジュミョウカ</t>
    </rPh>
    <rPh sb="192" eb="193">
      <t>ハカ</t>
    </rPh>
    <rPh sb="197" eb="200">
      <t>スイセンカ</t>
    </rPh>
    <rPh sb="200" eb="201">
      <t>リツ</t>
    </rPh>
    <rPh sb="202" eb="204">
      <t>コウジョウ</t>
    </rPh>
    <rPh sb="205" eb="206">
      <t>タイ</t>
    </rPh>
    <rPh sb="210" eb="212">
      <t>セイビ</t>
    </rPh>
    <rPh sb="212" eb="213">
      <t>ス</t>
    </rPh>
    <rPh sb="214" eb="216">
      <t>クイキ</t>
    </rPh>
    <rPh sb="217" eb="218">
      <t>サラ</t>
    </rPh>
    <rPh sb="220" eb="222">
      <t>カニュウ</t>
    </rPh>
    <rPh sb="222" eb="224">
      <t>ソクシン</t>
    </rPh>
    <rPh sb="225" eb="226">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</si>
</sst>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CFA-4A21-96F4-2670C6CED06D}"/>
            </c:ext>
          </c:extLst>
        </c:ser>
        <c:dLbls>
          <c:showLegendKey val="0"/>
          <c:showVal val="0"/>
          <c:showCatName val="0"/>
          <c:showSerName val="0"/>
          <c:showPercent val="0"/>
          <c:showBubbleSize val="0"/>
        </c:dLbls>
        <c:gapWidth val="150"/>
        <c:axId val="394315280"/>
        <c:axId val="394315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0.13</c:v>
                </c:pt>
              </c:numCache>
            </c:numRef>
          </c:val>
          <c:smooth val="0"/>
          <c:extLst xmlns:c16r2="http://schemas.microsoft.com/office/drawing/2015/06/chart">
            <c:ext xmlns:c16="http://schemas.microsoft.com/office/drawing/2014/chart" uri="{C3380CC4-5D6E-409C-BE32-E72D297353CC}">
              <c16:uniqueId val="{00000001-1CFA-4A21-96F4-2670C6CED06D}"/>
            </c:ext>
          </c:extLst>
        </c:ser>
        <c:dLbls>
          <c:showLegendKey val="0"/>
          <c:showVal val="0"/>
          <c:showCatName val="0"/>
          <c:showSerName val="0"/>
          <c:showPercent val="0"/>
          <c:showBubbleSize val="0"/>
        </c:dLbls>
        <c:marker val="1"/>
        <c:smooth val="0"/>
        <c:axId val="394315280"/>
        <c:axId val="394315672"/>
      </c:lineChart>
      <c:dateAx>
        <c:axId val="394315280"/>
        <c:scaling>
          <c:orientation val="minMax"/>
        </c:scaling>
        <c:delete val="1"/>
        <c:axPos val="b"/>
        <c:numFmt formatCode="ge" sourceLinked="1"/>
        <c:majorTickMark val="none"/>
        <c:minorTickMark val="none"/>
        <c:tickLblPos val="none"/>
        <c:crossAx val="394315672"/>
        <c:crosses val="autoZero"/>
        <c:auto val="1"/>
        <c:lblOffset val="100"/>
        <c:baseTimeUnit val="years"/>
      </c:dateAx>
      <c:valAx>
        <c:axId val="394315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31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9</c:v>
                </c:pt>
                <c:pt idx="1">
                  <c:v>8.6300000000000008</c:v>
                </c:pt>
                <c:pt idx="2">
                  <c:v>8.68</c:v>
                </c:pt>
                <c:pt idx="3">
                  <c:v>8.68</c:v>
                </c:pt>
                <c:pt idx="4">
                  <c:v>11.42</c:v>
                </c:pt>
              </c:numCache>
            </c:numRef>
          </c:val>
          <c:extLst xmlns:c16r2="http://schemas.microsoft.com/office/drawing/2015/06/chart">
            <c:ext xmlns:c16="http://schemas.microsoft.com/office/drawing/2014/chart" uri="{C3380CC4-5D6E-409C-BE32-E72D297353CC}">
              <c16:uniqueId val="{00000000-DEC8-4476-888A-9DBA9F90A992}"/>
            </c:ext>
          </c:extLst>
        </c:ser>
        <c:dLbls>
          <c:showLegendKey val="0"/>
          <c:showVal val="0"/>
          <c:showCatName val="0"/>
          <c:showSerName val="0"/>
          <c:showPercent val="0"/>
          <c:showBubbleSize val="0"/>
        </c:dLbls>
        <c:gapWidth val="150"/>
        <c:axId val="402056640"/>
        <c:axId val="401971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37.08</c:v>
                </c:pt>
              </c:numCache>
            </c:numRef>
          </c:val>
          <c:smooth val="0"/>
          <c:extLst xmlns:c16r2="http://schemas.microsoft.com/office/drawing/2015/06/chart">
            <c:ext xmlns:c16="http://schemas.microsoft.com/office/drawing/2014/chart" uri="{C3380CC4-5D6E-409C-BE32-E72D297353CC}">
              <c16:uniqueId val="{00000001-DEC8-4476-888A-9DBA9F90A992}"/>
            </c:ext>
          </c:extLst>
        </c:ser>
        <c:dLbls>
          <c:showLegendKey val="0"/>
          <c:showVal val="0"/>
          <c:showCatName val="0"/>
          <c:showSerName val="0"/>
          <c:showPercent val="0"/>
          <c:showBubbleSize val="0"/>
        </c:dLbls>
        <c:marker val="1"/>
        <c:smooth val="0"/>
        <c:axId val="402056640"/>
        <c:axId val="401971080"/>
      </c:lineChart>
      <c:dateAx>
        <c:axId val="402056640"/>
        <c:scaling>
          <c:orientation val="minMax"/>
        </c:scaling>
        <c:delete val="1"/>
        <c:axPos val="b"/>
        <c:numFmt formatCode="ge" sourceLinked="1"/>
        <c:majorTickMark val="none"/>
        <c:minorTickMark val="none"/>
        <c:tickLblPos val="none"/>
        <c:crossAx val="401971080"/>
        <c:crosses val="autoZero"/>
        <c:auto val="1"/>
        <c:lblOffset val="100"/>
        <c:baseTimeUnit val="years"/>
      </c:dateAx>
      <c:valAx>
        <c:axId val="401971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05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40.69</c:v>
                </c:pt>
                <c:pt idx="1">
                  <c:v>42.68</c:v>
                </c:pt>
                <c:pt idx="2">
                  <c:v>46.38</c:v>
                </c:pt>
                <c:pt idx="3">
                  <c:v>49.77</c:v>
                </c:pt>
                <c:pt idx="4">
                  <c:v>39.130000000000003</c:v>
                </c:pt>
              </c:numCache>
            </c:numRef>
          </c:val>
          <c:extLst xmlns:c16r2="http://schemas.microsoft.com/office/drawing/2015/06/chart">
            <c:ext xmlns:c16="http://schemas.microsoft.com/office/drawing/2014/chart" uri="{C3380CC4-5D6E-409C-BE32-E72D297353CC}">
              <c16:uniqueId val="{00000000-251C-4E28-8B42-EC2022ACF28F}"/>
            </c:ext>
          </c:extLst>
        </c:ser>
        <c:dLbls>
          <c:showLegendKey val="0"/>
          <c:showVal val="0"/>
          <c:showCatName val="0"/>
          <c:showSerName val="0"/>
          <c:showPercent val="0"/>
          <c:showBubbleSize val="0"/>
        </c:dLbls>
        <c:gapWidth val="150"/>
        <c:axId val="401972256"/>
        <c:axId val="401972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67.22</c:v>
                </c:pt>
              </c:numCache>
            </c:numRef>
          </c:val>
          <c:smooth val="0"/>
          <c:extLst xmlns:c16r2="http://schemas.microsoft.com/office/drawing/2015/06/chart">
            <c:ext xmlns:c16="http://schemas.microsoft.com/office/drawing/2014/chart" uri="{C3380CC4-5D6E-409C-BE32-E72D297353CC}">
              <c16:uniqueId val="{00000001-251C-4E28-8B42-EC2022ACF28F}"/>
            </c:ext>
          </c:extLst>
        </c:ser>
        <c:dLbls>
          <c:showLegendKey val="0"/>
          <c:showVal val="0"/>
          <c:showCatName val="0"/>
          <c:showSerName val="0"/>
          <c:showPercent val="0"/>
          <c:showBubbleSize val="0"/>
        </c:dLbls>
        <c:marker val="1"/>
        <c:smooth val="0"/>
        <c:axId val="401972256"/>
        <c:axId val="401972648"/>
      </c:lineChart>
      <c:dateAx>
        <c:axId val="401972256"/>
        <c:scaling>
          <c:orientation val="minMax"/>
        </c:scaling>
        <c:delete val="1"/>
        <c:axPos val="b"/>
        <c:numFmt formatCode="ge" sourceLinked="1"/>
        <c:majorTickMark val="none"/>
        <c:minorTickMark val="none"/>
        <c:tickLblPos val="none"/>
        <c:crossAx val="401972648"/>
        <c:crosses val="autoZero"/>
        <c:auto val="1"/>
        <c:lblOffset val="100"/>
        <c:baseTimeUnit val="years"/>
      </c:dateAx>
      <c:valAx>
        <c:axId val="401972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97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81.33</c:v>
                </c:pt>
                <c:pt idx="1">
                  <c:v>83.39</c:v>
                </c:pt>
                <c:pt idx="2">
                  <c:v>93.53</c:v>
                </c:pt>
                <c:pt idx="3">
                  <c:v>84.33</c:v>
                </c:pt>
                <c:pt idx="4">
                  <c:v>93.38</c:v>
                </c:pt>
              </c:numCache>
            </c:numRef>
          </c:val>
          <c:extLst xmlns:c16r2="http://schemas.microsoft.com/office/drawing/2015/06/chart">
            <c:ext xmlns:c16="http://schemas.microsoft.com/office/drawing/2014/chart" uri="{C3380CC4-5D6E-409C-BE32-E72D297353CC}">
              <c16:uniqueId val="{00000000-0E92-4736-849E-2F5259A5D015}"/>
            </c:ext>
          </c:extLst>
        </c:ser>
        <c:dLbls>
          <c:showLegendKey val="0"/>
          <c:showVal val="0"/>
          <c:showCatName val="0"/>
          <c:showSerName val="0"/>
          <c:showPercent val="0"/>
          <c:showBubbleSize val="0"/>
        </c:dLbls>
        <c:gapWidth val="150"/>
        <c:axId val="225606528"/>
        <c:axId val="225606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E92-4736-849E-2F5259A5D015}"/>
            </c:ext>
          </c:extLst>
        </c:ser>
        <c:dLbls>
          <c:showLegendKey val="0"/>
          <c:showVal val="0"/>
          <c:showCatName val="0"/>
          <c:showSerName val="0"/>
          <c:showPercent val="0"/>
          <c:showBubbleSize val="0"/>
        </c:dLbls>
        <c:marker val="1"/>
        <c:smooth val="0"/>
        <c:axId val="225606528"/>
        <c:axId val="225606920"/>
      </c:lineChart>
      <c:dateAx>
        <c:axId val="225606528"/>
        <c:scaling>
          <c:orientation val="minMax"/>
        </c:scaling>
        <c:delete val="1"/>
        <c:axPos val="b"/>
        <c:numFmt formatCode="ge" sourceLinked="1"/>
        <c:majorTickMark val="none"/>
        <c:minorTickMark val="none"/>
        <c:tickLblPos val="none"/>
        <c:crossAx val="225606920"/>
        <c:crosses val="autoZero"/>
        <c:auto val="1"/>
        <c:lblOffset val="100"/>
        <c:baseTimeUnit val="years"/>
      </c:dateAx>
      <c:valAx>
        <c:axId val="225606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60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F61-4E13-9DDA-563507287EFD}"/>
            </c:ext>
          </c:extLst>
        </c:ser>
        <c:dLbls>
          <c:showLegendKey val="0"/>
          <c:showVal val="0"/>
          <c:showCatName val="0"/>
          <c:showSerName val="0"/>
          <c:showPercent val="0"/>
          <c:showBubbleSize val="0"/>
        </c:dLbls>
        <c:gapWidth val="150"/>
        <c:axId val="398657016"/>
        <c:axId val="39865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F61-4E13-9DDA-563507287EFD}"/>
            </c:ext>
          </c:extLst>
        </c:ser>
        <c:dLbls>
          <c:showLegendKey val="0"/>
          <c:showVal val="0"/>
          <c:showCatName val="0"/>
          <c:showSerName val="0"/>
          <c:showPercent val="0"/>
          <c:showBubbleSize val="0"/>
        </c:dLbls>
        <c:marker val="1"/>
        <c:smooth val="0"/>
        <c:axId val="398657016"/>
        <c:axId val="398657408"/>
      </c:lineChart>
      <c:dateAx>
        <c:axId val="398657016"/>
        <c:scaling>
          <c:orientation val="minMax"/>
        </c:scaling>
        <c:delete val="1"/>
        <c:axPos val="b"/>
        <c:numFmt formatCode="ge" sourceLinked="1"/>
        <c:majorTickMark val="none"/>
        <c:minorTickMark val="none"/>
        <c:tickLblPos val="none"/>
        <c:crossAx val="398657408"/>
        <c:crosses val="autoZero"/>
        <c:auto val="1"/>
        <c:lblOffset val="100"/>
        <c:baseTimeUnit val="years"/>
      </c:dateAx>
      <c:valAx>
        <c:axId val="39865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657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B1D-4FB4-B22B-18300C7F66D7}"/>
            </c:ext>
          </c:extLst>
        </c:ser>
        <c:dLbls>
          <c:showLegendKey val="0"/>
          <c:showVal val="0"/>
          <c:showCatName val="0"/>
          <c:showSerName val="0"/>
          <c:showPercent val="0"/>
          <c:showBubbleSize val="0"/>
        </c:dLbls>
        <c:gapWidth val="150"/>
        <c:axId val="231175848"/>
        <c:axId val="23117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B1D-4FB4-B22B-18300C7F66D7}"/>
            </c:ext>
          </c:extLst>
        </c:ser>
        <c:dLbls>
          <c:showLegendKey val="0"/>
          <c:showVal val="0"/>
          <c:showCatName val="0"/>
          <c:showSerName val="0"/>
          <c:showPercent val="0"/>
          <c:showBubbleSize val="0"/>
        </c:dLbls>
        <c:marker val="1"/>
        <c:smooth val="0"/>
        <c:axId val="231175848"/>
        <c:axId val="231176240"/>
      </c:lineChart>
      <c:dateAx>
        <c:axId val="231175848"/>
        <c:scaling>
          <c:orientation val="minMax"/>
        </c:scaling>
        <c:delete val="1"/>
        <c:axPos val="b"/>
        <c:numFmt formatCode="ge" sourceLinked="1"/>
        <c:majorTickMark val="none"/>
        <c:minorTickMark val="none"/>
        <c:tickLblPos val="none"/>
        <c:crossAx val="231176240"/>
        <c:crosses val="autoZero"/>
        <c:auto val="1"/>
        <c:lblOffset val="100"/>
        <c:baseTimeUnit val="years"/>
      </c:dateAx>
      <c:valAx>
        <c:axId val="23117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17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160-4306-B834-AFCE3F8B0E06}"/>
            </c:ext>
          </c:extLst>
        </c:ser>
        <c:dLbls>
          <c:showLegendKey val="0"/>
          <c:showVal val="0"/>
          <c:showCatName val="0"/>
          <c:showSerName val="0"/>
          <c:showPercent val="0"/>
          <c:showBubbleSize val="0"/>
        </c:dLbls>
        <c:gapWidth val="150"/>
        <c:axId val="231177416"/>
        <c:axId val="39718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160-4306-B834-AFCE3F8B0E06}"/>
            </c:ext>
          </c:extLst>
        </c:ser>
        <c:dLbls>
          <c:showLegendKey val="0"/>
          <c:showVal val="0"/>
          <c:showCatName val="0"/>
          <c:showSerName val="0"/>
          <c:showPercent val="0"/>
          <c:showBubbleSize val="0"/>
        </c:dLbls>
        <c:marker val="1"/>
        <c:smooth val="0"/>
        <c:axId val="231177416"/>
        <c:axId val="397184944"/>
      </c:lineChart>
      <c:dateAx>
        <c:axId val="231177416"/>
        <c:scaling>
          <c:orientation val="minMax"/>
        </c:scaling>
        <c:delete val="1"/>
        <c:axPos val="b"/>
        <c:numFmt formatCode="ge" sourceLinked="1"/>
        <c:majorTickMark val="none"/>
        <c:minorTickMark val="none"/>
        <c:tickLblPos val="none"/>
        <c:crossAx val="397184944"/>
        <c:crosses val="autoZero"/>
        <c:auto val="1"/>
        <c:lblOffset val="100"/>
        <c:baseTimeUnit val="years"/>
      </c:dateAx>
      <c:valAx>
        <c:axId val="39718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177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949-4EB4-9A19-3C1E1EBFB404}"/>
            </c:ext>
          </c:extLst>
        </c:ser>
        <c:dLbls>
          <c:showLegendKey val="0"/>
          <c:showVal val="0"/>
          <c:showCatName val="0"/>
          <c:showSerName val="0"/>
          <c:showPercent val="0"/>
          <c:showBubbleSize val="0"/>
        </c:dLbls>
        <c:gapWidth val="150"/>
        <c:axId val="397186120"/>
        <c:axId val="39718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949-4EB4-9A19-3C1E1EBFB404}"/>
            </c:ext>
          </c:extLst>
        </c:ser>
        <c:dLbls>
          <c:showLegendKey val="0"/>
          <c:showVal val="0"/>
          <c:showCatName val="0"/>
          <c:showSerName val="0"/>
          <c:showPercent val="0"/>
          <c:showBubbleSize val="0"/>
        </c:dLbls>
        <c:marker val="1"/>
        <c:smooth val="0"/>
        <c:axId val="397186120"/>
        <c:axId val="397186512"/>
      </c:lineChart>
      <c:dateAx>
        <c:axId val="397186120"/>
        <c:scaling>
          <c:orientation val="minMax"/>
        </c:scaling>
        <c:delete val="1"/>
        <c:axPos val="b"/>
        <c:numFmt formatCode="ge" sourceLinked="1"/>
        <c:majorTickMark val="none"/>
        <c:minorTickMark val="none"/>
        <c:tickLblPos val="none"/>
        <c:crossAx val="397186512"/>
        <c:crosses val="autoZero"/>
        <c:auto val="1"/>
        <c:lblOffset val="100"/>
        <c:baseTimeUnit val="years"/>
      </c:dateAx>
      <c:valAx>
        <c:axId val="39718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186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5F7-4BA5-A4C3-E1A1EEC5A9B8}"/>
            </c:ext>
          </c:extLst>
        </c:ser>
        <c:dLbls>
          <c:showLegendKey val="0"/>
          <c:showVal val="0"/>
          <c:showCatName val="0"/>
          <c:showSerName val="0"/>
          <c:showPercent val="0"/>
          <c:showBubbleSize val="0"/>
        </c:dLbls>
        <c:gapWidth val="150"/>
        <c:axId val="403995568"/>
        <c:axId val="403995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1223.96</c:v>
                </c:pt>
              </c:numCache>
            </c:numRef>
          </c:val>
          <c:smooth val="0"/>
          <c:extLst xmlns:c16r2="http://schemas.microsoft.com/office/drawing/2015/06/chart">
            <c:ext xmlns:c16="http://schemas.microsoft.com/office/drawing/2014/chart" uri="{C3380CC4-5D6E-409C-BE32-E72D297353CC}">
              <c16:uniqueId val="{00000001-65F7-4BA5-A4C3-E1A1EEC5A9B8}"/>
            </c:ext>
          </c:extLst>
        </c:ser>
        <c:dLbls>
          <c:showLegendKey val="0"/>
          <c:showVal val="0"/>
          <c:showCatName val="0"/>
          <c:showSerName val="0"/>
          <c:showPercent val="0"/>
          <c:showBubbleSize val="0"/>
        </c:dLbls>
        <c:marker val="1"/>
        <c:smooth val="0"/>
        <c:axId val="403995568"/>
        <c:axId val="403995960"/>
      </c:lineChart>
      <c:dateAx>
        <c:axId val="403995568"/>
        <c:scaling>
          <c:orientation val="minMax"/>
        </c:scaling>
        <c:delete val="1"/>
        <c:axPos val="b"/>
        <c:numFmt formatCode="ge" sourceLinked="1"/>
        <c:majorTickMark val="none"/>
        <c:minorTickMark val="none"/>
        <c:tickLblPos val="none"/>
        <c:crossAx val="403995960"/>
        <c:crosses val="autoZero"/>
        <c:auto val="1"/>
        <c:lblOffset val="100"/>
        <c:baseTimeUnit val="years"/>
      </c:dateAx>
      <c:valAx>
        <c:axId val="403995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99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25.17</c:v>
                </c:pt>
                <c:pt idx="1">
                  <c:v>46.49</c:v>
                </c:pt>
                <c:pt idx="2">
                  <c:v>63.4</c:v>
                </c:pt>
                <c:pt idx="3">
                  <c:v>51.05</c:v>
                </c:pt>
                <c:pt idx="4">
                  <c:v>55.74</c:v>
                </c:pt>
              </c:numCache>
            </c:numRef>
          </c:val>
          <c:extLst xmlns:c16r2="http://schemas.microsoft.com/office/drawing/2015/06/chart">
            <c:ext xmlns:c16="http://schemas.microsoft.com/office/drawing/2014/chart" uri="{C3380CC4-5D6E-409C-BE32-E72D297353CC}">
              <c16:uniqueId val="{00000000-E02C-46E6-A6F9-997AD2FEEB83}"/>
            </c:ext>
          </c:extLst>
        </c:ser>
        <c:dLbls>
          <c:showLegendKey val="0"/>
          <c:showVal val="0"/>
          <c:showCatName val="0"/>
          <c:showSerName val="0"/>
          <c:showPercent val="0"/>
          <c:showBubbleSize val="0"/>
        </c:dLbls>
        <c:gapWidth val="150"/>
        <c:axId val="397673216"/>
        <c:axId val="397673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61.54</c:v>
                </c:pt>
              </c:numCache>
            </c:numRef>
          </c:val>
          <c:smooth val="0"/>
          <c:extLst xmlns:c16r2="http://schemas.microsoft.com/office/drawing/2015/06/chart">
            <c:ext xmlns:c16="http://schemas.microsoft.com/office/drawing/2014/chart" uri="{C3380CC4-5D6E-409C-BE32-E72D297353CC}">
              <c16:uniqueId val="{00000001-E02C-46E6-A6F9-997AD2FEEB83}"/>
            </c:ext>
          </c:extLst>
        </c:ser>
        <c:dLbls>
          <c:showLegendKey val="0"/>
          <c:showVal val="0"/>
          <c:showCatName val="0"/>
          <c:showSerName val="0"/>
          <c:showPercent val="0"/>
          <c:showBubbleSize val="0"/>
        </c:dLbls>
        <c:marker val="1"/>
        <c:smooth val="0"/>
        <c:axId val="397673216"/>
        <c:axId val="397673608"/>
      </c:lineChart>
      <c:dateAx>
        <c:axId val="397673216"/>
        <c:scaling>
          <c:orientation val="minMax"/>
        </c:scaling>
        <c:delete val="1"/>
        <c:axPos val="b"/>
        <c:numFmt formatCode="ge" sourceLinked="1"/>
        <c:majorTickMark val="none"/>
        <c:minorTickMark val="none"/>
        <c:tickLblPos val="none"/>
        <c:crossAx val="397673608"/>
        <c:crosses val="autoZero"/>
        <c:auto val="1"/>
        <c:lblOffset val="100"/>
        <c:baseTimeUnit val="years"/>
      </c:dateAx>
      <c:valAx>
        <c:axId val="397673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67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626.04</c:v>
                </c:pt>
                <c:pt idx="1">
                  <c:v>355.63</c:v>
                </c:pt>
                <c:pt idx="2">
                  <c:v>322.91000000000003</c:v>
                </c:pt>
                <c:pt idx="3">
                  <c:v>333.9</c:v>
                </c:pt>
                <c:pt idx="4">
                  <c:v>285.35000000000002</c:v>
                </c:pt>
              </c:numCache>
            </c:numRef>
          </c:val>
          <c:extLst xmlns:c16r2="http://schemas.microsoft.com/office/drawing/2015/06/chart">
            <c:ext xmlns:c16="http://schemas.microsoft.com/office/drawing/2014/chart" uri="{C3380CC4-5D6E-409C-BE32-E72D297353CC}">
              <c16:uniqueId val="{00000000-8058-4BD8-8648-2AEDBB44F9D9}"/>
            </c:ext>
          </c:extLst>
        </c:ser>
        <c:dLbls>
          <c:showLegendKey val="0"/>
          <c:showVal val="0"/>
          <c:showCatName val="0"/>
          <c:showSerName val="0"/>
          <c:showPercent val="0"/>
          <c:showBubbleSize val="0"/>
        </c:dLbls>
        <c:gapWidth val="150"/>
        <c:axId val="402055072"/>
        <c:axId val="402055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267.86</c:v>
                </c:pt>
              </c:numCache>
            </c:numRef>
          </c:val>
          <c:smooth val="0"/>
          <c:extLst xmlns:c16r2="http://schemas.microsoft.com/office/drawing/2015/06/chart">
            <c:ext xmlns:c16="http://schemas.microsoft.com/office/drawing/2014/chart" uri="{C3380CC4-5D6E-409C-BE32-E72D297353CC}">
              <c16:uniqueId val="{00000001-8058-4BD8-8648-2AEDBB44F9D9}"/>
            </c:ext>
          </c:extLst>
        </c:ser>
        <c:dLbls>
          <c:showLegendKey val="0"/>
          <c:showVal val="0"/>
          <c:showCatName val="0"/>
          <c:showSerName val="0"/>
          <c:showPercent val="0"/>
          <c:showBubbleSize val="0"/>
        </c:dLbls>
        <c:marker val="1"/>
        <c:smooth val="0"/>
        <c:axId val="402055072"/>
        <c:axId val="402055464"/>
      </c:lineChart>
      <c:dateAx>
        <c:axId val="402055072"/>
        <c:scaling>
          <c:orientation val="minMax"/>
        </c:scaling>
        <c:delete val="1"/>
        <c:axPos val="b"/>
        <c:numFmt formatCode="ge" sourceLinked="1"/>
        <c:majorTickMark val="none"/>
        <c:minorTickMark val="none"/>
        <c:tickLblPos val="none"/>
        <c:crossAx val="402055464"/>
        <c:crosses val="autoZero"/>
        <c:auto val="1"/>
        <c:lblOffset val="100"/>
        <c:baseTimeUnit val="years"/>
      </c:dateAx>
      <c:valAx>
        <c:axId val="402055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05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5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外ヶ浜町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D3</v>
      </c>
      <c r="X8" s="71"/>
      <c r="Y8" s="71"/>
      <c r="Z8" s="71"/>
      <c r="AA8" s="71"/>
      <c r="AB8" s="71"/>
      <c r="AC8" s="71"/>
      <c r="AD8" s="72" t="str">
        <f>データ!$M$6</f>
        <v>非設置</v>
      </c>
      <c r="AE8" s="72"/>
      <c r="AF8" s="72"/>
      <c r="AG8" s="72"/>
      <c r="AH8" s="72"/>
      <c r="AI8" s="72"/>
      <c r="AJ8" s="72"/>
      <c r="AK8" s="3"/>
      <c r="AL8" s="68">
        <f>データ!S6</f>
        <v>6295</v>
      </c>
      <c r="AM8" s="68"/>
      <c r="AN8" s="68"/>
      <c r="AO8" s="68"/>
      <c r="AP8" s="68"/>
      <c r="AQ8" s="68"/>
      <c r="AR8" s="68"/>
      <c r="AS8" s="68"/>
      <c r="AT8" s="67">
        <f>データ!T6</f>
        <v>230.3</v>
      </c>
      <c r="AU8" s="67"/>
      <c r="AV8" s="67"/>
      <c r="AW8" s="67"/>
      <c r="AX8" s="67"/>
      <c r="AY8" s="67"/>
      <c r="AZ8" s="67"/>
      <c r="BA8" s="67"/>
      <c r="BB8" s="67">
        <f>データ!U6</f>
        <v>27.33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26.71</v>
      </c>
      <c r="Q10" s="67"/>
      <c r="R10" s="67"/>
      <c r="S10" s="67"/>
      <c r="T10" s="67"/>
      <c r="U10" s="67"/>
      <c r="V10" s="67"/>
      <c r="W10" s="67">
        <f>データ!Q6</f>
        <v>82.32</v>
      </c>
      <c r="X10" s="67"/>
      <c r="Y10" s="67"/>
      <c r="Z10" s="67"/>
      <c r="AA10" s="67"/>
      <c r="AB10" s="67"/>
      <c r="AC10" s="67"/>
      <c r="AD10" s="68">
        <f>データ!R6</f>
        <v>2808</v>
      </c>
      <c r="AE10" s="68"/>
      <c r="AF10" s="68"/>
      <c r="AG10" s="68"/>
      <c r="AH10" s="68"/>
      <c r="AI10" s="68"/>
      <c r="AJ10" s="68"/>
      <c r="AK10" s="2"/>
      <c r="AL10" s="68">
        <f>データ!V6</f>
        <v>1661</v>
      </c>
      <c r="AM10" s="68"/>
      <c r="AN10" s="68"/>
      <c r="AO10" s="68"/>
      <c r="AP10" s="68"/>
      <c r="AQ10" s="68"/>
      <c r="AR10" s="68"/>
      <c r="AS10" s="68"/>
      <c r="AT10" s="67">
        <f>データ!W6</f>
        <v>0.78</v>
      </c>
      <c r="AU10" s="67"/>
      <c r="AV10" s="67"/>
      <c r="AW10" s="67"/>
      <c r="AX10" s="67"/>
      <c r="AY10" s="67"/>
      <c r="AZ10" s="67"/>
      <c r="BA10" s="67"/>
      <c r="BB10" s="67">
        <f>データ!X6</f>
        <v>2129.4899999999998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0TBXwN9pi5zOx8G8KkUmb8vPrbKOgeFiW4ZjtSxROkD+v97f5VnWE7YUBTODcVfMGhTDdeG1o+XHIYoBUWXsAQ==" saltValue="we7aQIHneuSiTDo3Y0yg5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23078</v>
      </c>
      <c r="D6" s="32">
        <f t="shared" si="3"/>
        <v>47</v>
      </c>
      <c r="E6" s="32">
        <f t="shared" si="3"/>
        <v>17</v>
      </c>
      <c r="F6" s="32">
        <f t="shared" si="3"/>
        <v>4</v>
      </c>
      <c r="G6" s="32">
        <f t="shared" si="3"/>
        <v>0</v>
      </c>
      <c r="H6" s="32" t="str">
        <f t="shared" si="3"/>
        <v>青森県　外ヶ浜町</v>
      </c>
      <c r="I6" s="32" t="str">
        <f t="shared" si="3"/>
        <v>法非適用</v>
      </c>
      <c r="J6" s="32" t="str">
        <f t="shared" si="3"/>
        <v>下水道事業</v>
      </c>
      <c r="K6" s="32" t="str">
        <f t="shared" si="3"/>
        <v>特定環境保全公共下水道</v>
      </c>
      <c r="L6" s="32" t="str">
        <f t="shared" si="3"/>
        <v>D3</v>
      </c>
      <c r="M6" s="32" t="str">
        <f t="shared" si="3"/>
        <v>非設置</v>
      </c>
      <c r="N6" s="33" t="str">
        <f t="shared" si="3"/>
        <v>-</v>
      </c>
      <c r="O6" s="33" t="str">
        <f t="shared" si="3"/>
        <v>該当数値なし</v>
      </c>
      <c r="P6" s="33">
        <f t="shared" si="3"/>
        <v>26.71</v>
      </c>
      <c r="Q6" s="33">
        <f t="shared" si="3"/>
        <v>82.32</v>
      </c>
      <c r="R6" s="33">
        <f t="shared" si="3"/>
        <v>2808</v>
      </c>
      <c r="S6" s="33">
        <f t="shared" si="3"/>
        <v>6295</v>
      </c>
      <c r="T6" s="33">
        <f t="shared" si="3"/>
        <v>230.3</v>
      </c>
      <c r="U6" s="33">
        <f t="shared" si="3"/>
        <v>27.33</v>
      </c>
      <c r="V6" s="33">
        <f t="shared" si="3"/>
        <v>1661</v>
      </c>
      <c r="W6" s="33">
        <f t="shared" si="3"/>
        <v>0.78</v>
      </c>
      <c r="X6" s="33">
        <f t="shared" si="3"/>
        <v>2129.4899999999998</v>
      </c>
      <c r="Y6" s="34">
        <f>IF(Y7="",NA(),Y7)</f>
        <v>81.33</v>
      </c>
      <c r="Z6" s="34">
        <f t="shared" ref="Z6:AH6" si="4">IF(Z7="",NA(),Z7)</f>
        <v>83.39</v>
      </c>
      <c r="AA6" s="34">
        <f t="shared" si="4"/>
        <v>93.53</v>
      </c>
      <c r="AB6" s="34">
        <f t="shared" si="4"/>
        <v>84.33</v>
      </c>
      <c r="AC6" s="34">
        <f t="shared" si="4"/>
        <v>93.38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1554.05</v>
      </c>
      <c r="BL6" s="34">
        <f t="shared" si="7"/>
        <v>1671.86</v>
      </c>
      <c r="BM6" s="34">
        <f t="shared" si="7"/>
        <v>1673.47</v>
      </c>
      <c r="BN6" s="34">
        <f t="shared" si="7"/>
        <v>1592.72</v>
      </c>
      <c r="BO6" s="34">
        <f t="shared" si="7"/>
        <v>1223.96</v>
      </c>
      <c r="BP6" s="33" t="str">
        <f>IF(BP7="","",IF(BP7="-","【-】","【"&amp;SUBSTITUTE(TEXT(BP7,"#,##0.00"),"-","△")&amp;"】"))</f>
        <v>【1,225.44】</v>
      </c>
      <c r="BQ6" s="34">
        <f>IF(BQ7="",NA(),BQ7)</f>
        <v>25.17</v>
      </c>
      <c r="BR6" s="34">
        <f t="shared" ref="BR6:BZ6" si="8">IF(BR7="",NA(),BR7)</f>
        <v>46.49</v>
      </c>
      <c r="BS6" s="34">
        <f t="shared" si="8"/>
        <v>63.4</v>
      </c>
      <c r="BT6" s="34">
        <f t="shared" si="8"/>
        <v>51.05</v>
      </c>
      <c r="BU6" s="34">
        <f t="shared" si="8"/>
        <v>55.74</v>
      </c>
      <c r="BV6" s="34">
        <f t="shared" si="8"/>
        <v>53.01</v>
      </c>
      <c r="BW6" s="34">
        <f t="shared" si="8"/>
        <v>50.54</v>
      </c>
      <c r="BX6" s="34">
        <f t="shared" si="8"/>
        <v>49.22</v>
      </c>
      <c r="BY6" s="34">
        <f t="shared" si="8"/>
        <v>53.7</v>
      </c>
      <c r="BZ6" s="34">
        <f t="shared" si="8"/>
        <v>61.54</v>
      </c>
      <c r="CA6" s="33" t="str">
        <f>IF(CA7="","",IF(CA7="-","【-】","【"&amp;SUBSTITUTE(TEXT(CA7,"#,##0.00"),"-","△")&amp;"】"))</f>
        <v>【75.58】</v>
      </c>
      <c r="CB6" s="34">
        <f>IF(CB7="",NA(),CB7)</f>
        <v>626.04</v>
      </c>
      <c r="CC6" s="34">
        <f t="shared" ref="CC6:CK6" si="9">IF(CC7="",NA(),CC7)</f>
        <v>355.63</v>
      </c>
      <c r="CD6" s="34">
        <f t="shared" si="9"/>
        <v>322.91000000000003</v>
      </c>
      <c r="CE6" s="34">
        <f t="shared" si="9"/>
        <v>333.9</v>
      </c>
      <c r="CF6" s="34">
        <f t="shared" si="9"/>
        <v>285.35000000000002</v>
      </c>
      <c r="CG6" s="34">
        <f t="shared" si="9"/>
        <v>299.39</v>
      </c>
      <c r="CH6" s="34">
        <f t="shared" si="9"/>
        <v>320.36</v>
      </c>
      <c r="CI6" s="34">
        <f t="shared" si="9"/>
        <v>332.02</v>
      </c>
      <c r="CJ6" s="34">
        <f t="shared" si="9"/>
        <v>300.35000000000002</v>
      </c>
      <c r="CK6" s="34">
        <f t="shared" si="9"/>
        <v>267.86</v>
      </c>
      <c r="CL6" s="33" t="str">
        <f>IF(CL7="","",IF(CL7="-","【-】","【"&amp;SUBSTITUTE(TEXT(CL7,"#,##0.00"),"-","△")&amp;"】"))</f>
        <v>【215.23】</v>
      </c>
      <c r="CM6" s="34">
        <f>IF(CM7="",NA(),CM7)</f>
        <v>9</v>
      </c>
      <c r="CN6" s="34">
        <f t="shared" ref="CN6:CV6" si="10">IF(CN7="",NA(),CN7)</f>
        <v>8.6300000000000008</v>
      </c>
      <c r="CO6" s="34">
        <f t="shared" si="10"/>
        <v>8.68</v>
      </c>
      <c r="CP6" s="34">
        <f t="shared" si="10"/>
        <v>8.68</v>
      </c>
      <c r="CQ6" s="34">
        <f t="shared" si="10"/>
        <v>11.42</v>
      </c>
      <c r="CR6" s="34">
        <f t="shared" si="10"/>
        <v>36.200000000000003</v>
      </c>
      <c r="CS6" s="34">
        <f t="shared" si="10"/>
        <v>34.74</v>
      </c>
      <c r="CT6" s="34">
        <f t="shared" si="10"/>
        <v>36.65</v>
      </c>
      <c r="CU6" s="34">
        <f t="shared" si="10"/>
        <v>37.72</v>
      </c>
      <c r="CV6" s="34">
        <f t="shared" si="10"/>
        <v>37.08</v>
      </c>
      <c r="CW6" s="33" t="str">
        <f>IF(CW7="","",IF(CW7="-","【-】","【"&amp;SUBSTITUTE(TEXT(CW7,"#,##0.00"),"-","△")&amp;"】"))</f>
        <v>【42.66】</v>
      </c>
      <c r="CX6" s="34">
        <f>IF(CX7="",NA(),CX7)</f>
        <v>40.69</v>
      </c>
      <c r="CY6" s="34">
        <f t="shared" ref="CY6:DG6" si="11">IF(CY7="",NA(),CY7)</f>
        <v>42.68</v>
      </c>
      <c r="CZ6" s="34">
        <f t="shared" si="11"/>
        <v>46.38</v>
      </c>
      <c r="DA6" s="34">
        <f t="shared" si="11"/>
        <v>49.77</v>
      </c>
      <c r="DB6" s="34">
        <f t="shared" si="11"/>
        <v>39.130000000000003</v>
      </c>
      <c r="DC6" s="34">
        <f t="shared" si="11"/>
        <v>71.069999999999993</v>
      </c>
      <c r="DD6" s="34">
        <f t="shared" si="11"/>
        <v>70.14</v>
      </c>
      <c r="DE6" s="34">
        <f t="shared" si="11"/>
        <v>68.83</v>
      </c>
      <c r="DF6" s="34">
        <f t="shared" si="11"/>
        <v>68.459999999999994</v>
      </c>
      <c r="DG6" s="34">
        <f t="shared" si="11"/>
        <v>67.22</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0.26</v>
      </c>
      <c r="EM6" s="34">
        <f t="shared" si="14"/>
        <v>0.13</v>
      </c>
      <c r="EN6" s="34">
        <f t="shared" si="14"/>
        <v>0.13</v>
      </c>
      <c r="EO6" s="33" t="str">
        <f>IF(EO7="","",IF(EO7="-","【-】","【"&amp;SUBSTITUTE(TEXT(EO7,"#,##0.00"),"-","△")&amp;"】"))</f>
        <v>【0.10】</v>
      </c>
    </row>
    <row r="7" spans="1:145" s="35" customFormat="1" x14ac:dyDescent="0.15">
      <c r="A7" s="27"/>
      <c r="B7" s="36">
        <v>2017</v>
      </c>
      <c r="C7" s="36">
        <v>23078</v>
      </c>
      <c r="D7" s="36">
        <v>47</v>
      </c>
      <c r="E7" s="36">
        <v>17</v>
      </c>
      <c r="F7" s="36">
        <v>4</v>
      </c>
      <c r="G7" s="36">
        <v>0</v>
      </c>
      <c r="H7" s="36" t="s">
        <v>110</v>
      </c>
      <c r="I7" s="36" t="s">
        <v>111</v>
      </c>
      <c r="J7" s="36" t="s">
        <v>112</v>
      </c>
      <c r="K7" s="36" t="s">
        <v>113</v>
      </c>
      <c r="L7" s="36" t="s">
        <v>114</v>
      </c>
      <c r="M7" s="36" t="s">
        <v>115</v>
      </c>
      <c r="N7" s="37" t="s">
        <v>116</v>
      </c>
      <c r="O7" s="37" t="s">
        <v>117</v>
      </c>
      <c r="P7" s="37">
        <v>26.71</v>
      </c>
      <c r="Q7" s="37">
        <v>82.32</v>
      </c>
      <c r="R7" s="37">
        <v>2808</v>
      </c>
      <c r="S7" s="37">
        <v>6295</v>
      </c>
      <c r="T7" s="37">
        <v>230.3</v>
      </c>
      <c r="U7" s="37">
        <v>27.33</v>
      </c>
      <c r="V7" s="37">
        <v>1661</v>
      </c>
      <c r="W7" s="37">
        <v>0.78</v>
      </c>
      <c r="X7" s="37">
        <v>2129.4899999999998</v>
      </c>
      <c r="Y7" s="37">
        <v>81.33</v>
      </c>
      <c r="Z7" s="37">
        <v>83.39</v>
      </c>
      <c r="AA7" s="37">
        <v>93.53</v>
      </c>
      <c r="AB7" s="37">
        <v>84.33</v>
      </c>
      <c r="AC7" s="37">
        <v>93.38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1554.05</v>
      </c>
      <c r="BL7" s="37">
        <v>1671.86</v>
      </c>
      <c r="BM7" s="37">
        <v>1673.47</v>
      </c>
      <c r="BN7" s="37">
        <v>1592.72</v>
      </c>
      <c r="BO7" s="37">
        <v>1223.96</v>
      </c>
      <c r="BP7" s="37">
        <v>1225.44</v>
      </c>
      <c r="BQ7" s="37">
        <v>25.17</v>
      </c>
      <c r="BR7" s="37">
        <v>46.49</v>
      </c>
      <c r="BS7" s="37">
        <v>63.4</v>
      </c>
      <c r="BT7" s="37">
        <v>51.05</v>
      </c>
      <c r="BU7" s="37">
        <v>55.74</v>
      </c>
      <c r="BV7" s="37">
        <v>53.01</v>
      </c>
      <c r="BW7" s="37">
        <v>50.54</v>
      </c>
      <c r="BX7" s="37">
        <v>49.22</v>
      </c>
      <c r="BY7" s="37">
        <v>53.7</v>
      </c>
      <c r="BZ7" s="37">
        <v>61.54</v>
      </c>
      <c r="CA7" s="37">
        <v>75.58</v>
      </c>
      <c r="CB7" s="37">
        <v>626.04</v>
      </c>
      <c r="CC7" s="37">
        <v>355.63</v>
      </c>
      <c r="CD7" s="37">
        <v>322.91000000000003</v>
      </c>
      <c r="CE7" s="37">
        <v>333.9</v>
      </c>
      <c r="CF7" s="37">
        <v>285.35000000000002</v>
      </c>
      <c r="CG7" s="37">
        <v>299.39</v>
      </c>
      <c r="CH7" s="37">
        <v>320.36</v>
      </c>
      <c r="CI7" s="37">
        <v>332.02</v>
      </c>
      <c r="CJ7" s="37">
        <v>300.35000000000002</v>
      </c>
      <c r="CK7" s="37">
        <v>267.86</v>
      </c>
      <c r="CL7" s="37">
        <v>215.23</v>
      </c>
      <c r="CM7" s="37">
        <v>9</v>
      </c>
      <c r="CN7" s="37">
        <v>8.6300000000000008</v>
      </c>
      <c r="CO7" s="37">
        <v>8.68</v>
      </c>
      <c r="CP7" s="37">
        <v>8.68</v>
      </c>
      <c r="CQ7" s="37">
        <v>11.42</v>
      </c>
      <c r="CR7" s="37">
        <v>36.200000000000003</v>
      </c>
      <c r="CS7" s="37">
        <v>34.74</v>
      </c>
      <c r="CT7" s="37">
        <v>36.65</v>
      </c>
      <c r="CU7" s="37">
        <v>37.72</v>
      </c>
      <c r="CV7" s="37">
        <v>37.08</v>
      </c>
      <c r="CW7" s="37">
        <v>42.66</v>
      </c>
      <c r="CX7" s="37">
        <v>40.69</v>
      </c>
      <c r="CY7" s="37">
        <v>42.68</v>
      </c>
      <c r="CZ7" s="37">
        <v>46.38</v>
      </c>
      <c r="DA7" s="37">
        <v>49.77</v>
      </c>
      <c r="DB7" s="37">
        <v>39.130000000000003</v>
      </c>
      <c r="DC7" s="37">
        <v>71.069999999999993</v>
      </c>
      <c r="DD7" s="37">
        <v>70.14</v>
      </c>
      <c r="DE7" s="37">
        <v>68.83</v>
      </c>
      <c r="DF7" s="37">
        <v>68.459999999999994</v>
      </c>
      <c r="DG7" s="37">
        <v>67.22</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0.13</v>
      </c>
      <c r="EN7" s="37">
        <v>0.13</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