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3\Desktop\"/>
    </mc:Choice>
  </mc:AlternateContent>
  <bookViews>
    <workbookView xWindow="0" yWindow="0" windowWidth="28800" windowHeight="14010" tabRatio="8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<sst xmlns="http://schemas.openxmlformats.org/spreadsheetml/2006/main" count="1097" uniqueCount="603">
  <si>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</si>
  <si>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</si>
  <si>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</si>
  <si>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</si>
  <si>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</si>
  <si>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</si>
  <si>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</si>
  <si>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</si>
  <si>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</si>
  <si>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</si>
  <si>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</si>
  <si>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</si>
  <si>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</si>
  <si>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</si>
  <si>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</si>
  <si>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</si>
  <si>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</si>
  <si>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</si>
  <si>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</si>
  <si>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</si>
  <si>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</si>
  <si>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</si>
  <si>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</si>
  <si>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</si>
  <si>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</si>
  <si>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</si>
  <si>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</si>
  <si>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</si>
  <si>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</si>
  <si>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</si>
  <si>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</si>
  <si>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</si>
  <si>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</si>
  <si>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</si>
  <si>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</si>
  <si>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</si>
  <si>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</si>
  <si>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</si>
  <si>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</si>
  <si>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</si>
  <si>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</si>
  <si>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</si>
  <si>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</si>
  <si>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</si>
  <si>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</si>
  <si>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</si>
  <si>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</si>
  <si>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</si>
  <si>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</si>
  <si>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</si>
  <si>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</si>
  <si>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</si>
  <si>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</si>
  <si>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</si>
  <si>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</si>
  <si>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</si>
  <si>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</si>
  <si>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</si>
  <si>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</si>
  <si>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</si>
  <si>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</si>
  <si>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</si>
  <si>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</si>
  <si>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</si>
  <si>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</si>
  <si>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</si>
  <si>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</si>
  <si>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</si>
  <si>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</si>
  <si>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</si>
  <si>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</si>
  <si>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</si>
  <si>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</si>
  <si>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</si>
  <si>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</si>
  <si>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</si>
  <si>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</si>
  <si>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</si>
  <si>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</si>
  <si>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</si>
  <si>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</si>
  <si>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</si>
  <si>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</si>
  <si>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</si>
  <si>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</si>
  <si>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</si>
  <si>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</si>
  <si>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</si>
  <si>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</si>
  <si>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</si>
  <si>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</si>
  <si>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</si>
  <si>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</si>
  <si>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</si>
  <si>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</si>
  <si>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</si>
  <si>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</si>
  <si>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</si>
  <si>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</si>
  <si>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</si>
  <si>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</si>
  <si>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</si>
  <si>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</si>
  <si>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</si>
  <si>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</si>
  <si>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</si>
  <si>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</si>
  <si>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</si>
  <si>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</si>
  <si>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</si>
  <si>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</si>
  <si>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</si>
  <si>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</si>
  <si>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</si>
  <si>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</si>
  <si>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</si>
  <si>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</si>
  <si>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</si>
  <si>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</si>
  <si>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</si>
  <si>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</si>
  <si>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</si>
  <si>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</si>
  <si>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</si>
  <si>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</si>
  <si>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</si>
  <si>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</si>
  <si>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</si>
  <si>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</si>
  <si>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</si>
  <si>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</si>
  <si>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</si>
  <si>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</si>
  <si>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</si>
  <si>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</si>
  <si>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</si>
  <si>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</si>
  <si>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</si>
  <si>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</si>
  <si>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</si>
  <si>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</si>
  <si>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</si>
  <si>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</si>
  <si>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</si>
  <si>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</si>
  <si>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</si>
  <si>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</si>
  <si>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</si>
  <si>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</si>
  <si>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</si>
  <si>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</si>
  <si>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</si>
  <si>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</si>
  <si>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</si>
  <si>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</si>
  <si>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</si>
  <si>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</si>
  <si>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</si>
  <si>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</si>
  <si>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</si>
  <si>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</si>
  <si>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</si>
  <si>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</si>
  <si>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</si>
  <si>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</si>
  <si>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</si>
  <si>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</si>
  <si>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</si>
  <si>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</si>
  <si>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</si>
  <si>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</si>
  <si>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</si>
  <si>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</si>
  <si>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</si>
  <si>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</si>
  <si>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</si>
  <si>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</si>
  <si>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</si>
  <si>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</si>
  <si>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</si>
  <si>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</si>
  <si>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</si>
  <si>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</si>
  <si>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</si>
  <si>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</si>
  <si>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</si>
  <si>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</si>
  <si>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</si>
  <si>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</si>
  <si>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</si>
  <si>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</si>
  <si>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</si>
  <si>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</si>
  <si>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</si>
  <si>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</si>
  <si>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</si>
  <si>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</si>
  <si>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</si>
  <si>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</si>
  <si>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</si>
  <si>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</si>
  <si>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</si>
  <si>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</si>
  <si>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</si>
  <si>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</si>
  <si>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</si>
  <si>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</si>
  <si>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</si>
  <si>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</si>
  <si>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</si>
  <si>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</si>
  <si>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青森県外ヶ浜町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</si>
  <si>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</si>
  <si>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</si>
  <si>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</si>
  <si>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</si>
  <si>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</si>
  <si>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</si>
  <si>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</si>
  <si>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</si>
  <si>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</si>
  <si>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</si>
  <si>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</si>
  <si>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</si>
  <si>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</si>
  <si>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</si>
  <si>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</si>
  <si>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</si>
  <si>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</si>
  <si>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</si>
  <si>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</si>
  <si>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</si>
  <si>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</si>
  <si>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</si>
  <si>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</si>
  <si>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</si>
  <si>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</si>
  <si>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</si>
  <si>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</si>
  <si>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</si>
  <si>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</si>
  <si>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</si>
  <si>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</si>
  <si>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</si>
  <si>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</si>
  <si>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</si>
  <si>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</si>
  <si>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</si>
  <si>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</si>
  <si>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</si>
  <si>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</si>
  <si>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</si>
  <si>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</si>
  <si>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</si>
  <si>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</si>
  <si>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</si>
  <si>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</si>
  <si>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</si>
  <si>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</si>
  <si>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</si>
  <si>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</si>
  <si>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</si>
  <si>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</si>
  <si>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</si>
  <si>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</si>
  <si>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</si>
  <si>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</si>
  <si>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</si>
  <si>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</si>
  <si>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</si>
  <si>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</si>
  <si>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</si>
  <si>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</si>
  <si>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</si>
  <si>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</si>
  <si>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</si>
  <si>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</si>
  <si>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</si>
  <si>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</si>
  <si>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</si>
  <si>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</si>
  <si>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</si>
  <si>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</si>
  <si>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</si>
  <si>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</si>
  <si>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</si>
  <si>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</si>
  <si>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</si>
  <si>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</si>
  <si>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</si>
  <si>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</si>
  <si>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</si>
  <si>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</si>
  <si>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</si>
  <si>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</si>
  <si>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</si>
  <si>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</si>
  <si>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</si>
  <si>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</si>
  <si>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</si>
  <si>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</si>
  <si>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</si>
  <si>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</si>
  <si>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</si>
  <si>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</si>
  <si>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</si>
  <si>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</si>
  <si>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</si>
  <si>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</si>
  <si>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</si>
  <si>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</si>
  <si>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</si>
  <si>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</si>
  <si>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</si>
  <si>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</si>
  <si>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</si>
  <si>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</si>
  <si>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</si>
  <si>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</si>
  <si>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</si>
  <si>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</si>
  <si>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</si>
  <si>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</si>
  <si>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</si>
  <si>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</si>
  <si>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</si>
  <si>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</si>
  <si>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</si>
  <si>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</si>
  <si>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</si>
  <si>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</si>
  <si>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</si>
  <si>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</si>
  <si>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</si>
  <si>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</si>
  <si>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</si>
  <si>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</si>
  <si>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</si>
  <si>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</si>
  <si>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</si>
  <si>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</si>
  <si>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</si>
  <si>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</si>
  <si>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</si>
  <si>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</si>
  <si>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</si>
  <si>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</si>
  <si>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</si>
  <si>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</si>
  <si>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</si>
  <si>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</si>
  <si>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</si>
  <si>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</si>
  <si>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</si>
  <si>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</si>
  <si>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</si>
  <si>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</si>
  <si>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</si>
  <si>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</si>
  <si>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</si>
  <si>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</si>
  <si>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</si>
  <si>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</si>
  <si>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</si>
  <si>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</si>
  <si>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青森県外ヶ浜町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</si>
  <si>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</si>
  <si>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</si>
  <si>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</si>
  <si>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</si>
  <si>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</si>
  <si>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</si>
  <si>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</si>
  <si>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</si>
  <si>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</si>
  <si>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</si>
  <si>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</si>
  <si>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</si>
  <si>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</si>
  <si>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</si>
  <si>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</si>
  <si>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</si>
  <si>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</si>
  <si>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</si>
  <si>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</si>
  <si>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</si>
  <si>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</si>
  <si>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</si>
  <si>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</si>
  <si>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</si>
  <si>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</si>
  <si>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</si>
  <si>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</si>
  <si>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</si>
  <si>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</si>
  <si>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</si>
  <si>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</si>
  <si>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</si>
  <si>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</si>
  <si>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</si>
  <si>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</si>
  <si>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</si>
  <si>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</si>
  <si>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</si>
  <si>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</si>
  <si>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病院事業会計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</si>
  <si>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</si>
  <si>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</si>
  <si>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</si>
  <si>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</si>
  <si>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</si>
  <si>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</si>
  <si>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</si>
  <si>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</si>
  <si>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</si>
  <si>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</si>
  <si>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</si>
  <si>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</si>
  <si>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</si>
  <si>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</si>
  <si>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</si>
  <si>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</si>
  <si>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</si>
  <si>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</si>
  <si>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</si>
  <si>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</si>
  <si>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</si>
  <si>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</si>
  <si>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</si>
  <si>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</si>
  <si>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</si>
  <si>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</si>
  <si>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</si>
  <si>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</si>
  <si>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</si>
  <si>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</si>
  <si>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</si>
  <si>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</si>
  <si>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</si>
  <si>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</si>
  <si>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</si>
  <si>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</si>
  <si>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</si>
  <si>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</si>
  <si>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</si>
  <si>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</si>
  <si>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</si>
  <si>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</si>
  <si>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</si>
  <si>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</si>
  <si>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</si>
  <si>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</si>
  <si>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</si>
  <si>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</si>
  <si>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</si>
  <si>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</si>
  <si>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</si>
  <si>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</si>
  <si>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</si>
  <si>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</si>
  <si>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</si>
  <si>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</si>
  <si>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</si>
  <si>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</si>
  <si>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</si>
  <si>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</si>
  <si>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</si>
  <si>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</si>
  <si>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</si>
  <si>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</si>
  <si>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</si>
  <si>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</si>
  <si>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</si>
  <si>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</si>
  <si>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</si>
  <si>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</si>
  <si>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</si>
  <si>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</si>
  <si>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</si>
  <si>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</si>
  <si>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</si>
  <si>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</si>
  <si>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</si>
  <si>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</si>
  <si>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</si>
  <si>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</si>
  <si>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</si>
  <si>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</si>
  <si>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</si>
  <si>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</si>
  <si>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</si>
  <si>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</si>
  <si>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</si>
  <si>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</si>
  <si>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</si>
  <si>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</si>
  <si>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</si>
  <si>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</si>
  <si>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</si>
  <si>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</si>
  <si>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</si>
  <si>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</si>
  <si>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</si>
  <si>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</si>
  <si>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</si>
  <si>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</si>
  <si>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</si>
  <si>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</si>
  <si>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</si>
  <si>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</si>
  <si>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</si>
  <si>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</si>
  <si>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</si>
  <si>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</si>
  <si>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</si>
  <si>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</si>
  <si>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</si>
  <si>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</si>
  <si>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</si>
  <si>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</si>
  <si>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</si>
  <si>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</si>
  <si>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</si>
  <si>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</si>
  <si>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</si>
  <si>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</si>
  <si>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</si>
  <si>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</si>
  <si>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</si>
  <si>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</si>
  <si>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</si>
  <si>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</si>
  <si>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</si>
  <si>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</si>
  <si>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</si>
  <si>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</si>
  <si>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</si>
  <si>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</si>
  <si>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</si>
  <si>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</si>
  <si>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</si>
  <si>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</si>
  <si>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</si>
  <si>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</si>
  <si>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</si>
  <si>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</si>
  <si>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</si>
  <si>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</si>
  <si>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</si>
  <si>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</si>
  <si>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</si>
  <si>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</si>
  <si>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</si>
  <si>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</si>
  <si>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</si>
  <si>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</si>
  <si>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</si>
  <si>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</si>
  <si>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</si>
  <si>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</si>
  <si>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</si>
  <si>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</si>
  <si>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</si>
  <si>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</si>
  <si>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</si>
  <si>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</si>
  <si>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</si>
  <si>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1.55</t>
  </si>
  <si>
    <t>▲ 3.81</t>
  </si>
  <si>
    <t>▲ 4.40</t>
  </si>
  <si>
    <t>▲ 0.74</t>
  </si>
  <si>
    <t>病院事業会計</t>
  </si>
  <si>
    <t>一般会計</t>
  </si>
  <si>
    <t>簡易水道事業会計</t>
  </si>
  <si>
    <t>介護保険特別会計</t>
  </si>
  <si>
    <t>国民健康保険特別会計</t>
  </si>
  <si>
    <t>下水道特別会計</t>
  </si>
  <si>
    <t>後期高齢者医療特別会計</t>
  </si>
  <si>
    <t>▲ 0.00</t>
  </si>
  <si>
    <t>その他会計（赤字）</t>
  </si>
  <si>
    <t>その他会計（黒字）</t>
  </si>
  <si>
    <t>（百万円）</t>
    <phoneticPr fontId="5"/>
  </si>
  <si>
    <t>H26末</t>
    <phoneticPr fontId="5"/>
  </si>
  <si>
    <t>H27末</t>
    <phoneticPr fontId="5"/>
  </si>
  <si>
    <t>H28末</t>
    <phoneticPr fontId="5"/>
  </si>
  <si>
    <t>H29末</t>
    <phoneticPr fontId="5"/>
  </si>
  <si>
    <t>H30末</t>
    <phoneticPr fontId="5"/>
  </si>
  <si>
    <t>青森地域広域事務組合</t>
  </si>
  <si>
    <t>青森県市町村総合事務組合</t>
  </si>
  <si>
    <t>青森県後期高齢者医療広域連合(一般会計)</t>
  </si>
  <si>
    <t>青森県後期高齢者医療広域連合(後期高齢者医療特別会計)</t>
  </si>
  <si>
    <t>青森県市町村職員退職手当組合</t>
  </si>
  <si>
    <t>青森県交通災害共済組合</t>
  </si>
  <si>
    <t>○</t>
  </si>
  <si>
    <t>外ヶ浜町土地開発公社</t>
    <rPh sb="0" eb="4">
      <t>ソトガハママチ</t>
    </rPh>
    <rPh sb="4" eb="6">
      <t>トチ</t>
    </rPh>
    <rPh sb="6" eb="8">
      <t>カイハツ</t>
    </rPh>
    <rPh sb="8" eb="10">
      <t>コウシャ</t>
    </rPh>
    <phoneticPr fontId="2"/>
  </si>
  <si>
    <t>青函トンネル記念館</t>
    <rPh sb="0" eb="2">
      <t>セイカン</t>
    </rPh>
    <rPh sb="6" eb="9">
      <t>キネンカン</t>
    </rPh>
    <phoneticPr fontId="2"/>
  </si>
  <si>
    <t>津軽半島エコエネ</t>
    <rPh sb="0" eb="2">
      <t>ツガル</t>
    </rPh>
    <rPh sb="2" eb="4">
      <t>ハントウ</t>
    </rPh>
    <phoneticPr fontId="2"/>
  </si>
  <si>
    <t>-</t>
    <phoneticPr fontId="2"/>
  </si>
  <si>
    <t>合併振興基金</t>
    <rPh sb="0" eb="2">
      <t>ガッペイ</t>
    </rPh>
    <rPh sb="2" eb="4">
      <t>シンコウ</t>
    </rPh>
    <rPh sb="4" eb="6">
      <t>キキン</t>
    </rPh>
    <phoneticPr fontId="5"/>
  </si>
  <si>
    <t>ふるさと応援基金</t>
    <rPh sb="4" eb="6">
      <t>オウエン</t>
    </rPh>
    <rPh sb="6" eb="8">
      <t>キキン</t>
    </rPh>
    <phoneticPr fontId="5"/>
  </si>
  <si>
    <t>地域振興基金</t>
    <rPh sb="0" eb="2">
      <t>チイキ</t>
    </rPh>
    <rPh sb="2" eb="4">
      <t>シンコウ</t>
    </rPh>
    <rPh sb="4" eb="6">
      <t>キキン</t>
    </rPh>
    <phoneticPr fontId="5"/>
  </si>
  <si>
    <t>病院支援基金</t>
    <rPh sb="0" eb="2">
      <t>ビョウイン</t>
    </rPh>
    <rPh sb="2" eb="4">
      <t>シエン</t>
    </rPh>
    <rPh sb="4" eb="6">
      <t>キキン</t>
    </rPh>
    <phoneticPr fontId="5"/>
  </si>
  <si>
    <t>森林環境譲与税基金</t>
    <rPh sb="0" eb="9">
      <t>シンリンカンキョウジョウヨゼイキキン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</si>
</sst>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C3FB-4FCD-885F-A6F18D1E1C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94425</c:v>
                </c:pt>
                <c:pt idx="1">
                  <c:v>122408</c:v>
                </c:pt>
                <c:pt idx="2">
                  <c:v>107279</c:v>
                </c:pt>
                <c:pt idx="3">
                  <c:v>59196</c:v>
                </c:pt>
                <c:pt idx="4">
                  <c:v>72256</c:v>
                </c:pt>
              </c:numCache>
            </c:numRef>
          </c:val>
          <c:smooth val="0"/>
          <c:extLst>
            <c:ext xmlns:c16="http://schemas.microsoft.com/office/drawing/2014/chart" uri="{C3380CC4-5D6E-409C-BE32-E72D297353CC}">
              <c16:uniqueId val="{00000001-C3FB-4FCD-885F-A6F18D1E1C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4.2300000000000004</c:v>
                </c:pt>
                <c:pt idx="1">
                  <c:v>4.04</c:v>
                </c:pt>
                <c:pt idx="2">
                  <c:v>2.21</c:v>
                </c:pt>
                <c:pt idx="3">
                  <c:v>2.7</c:v>
                </c:pt>
                <c:pt idx="4">
                  <c:v>3.84</c:v>
                </c:pt>
              </c:numCache>
            </c:numRef>
          </c:val>
          <c:extLst>
            <c:ext xmlns:c16="http://schemas.microsoft.com/office/drawing/2014/chart" uri="{C3380CC4-5D6E-409C-BE32-E72D297353CC}">
              <c16:uniqueId val="{00000000-7B47-46FA-B76E-DE6E805887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34.630000000000003</c:v>
                </c:pt>
                <c:pt idx="1">
                  <c:v>37.31</c:v>
                </c:pt>
                <c:pt idx="2">
                  <c:v>37.299999999999997</c:v>
                </c:pt>
                <c:pt idx="3">
                  <c:v>33.82</c:v>
                </c:pt>
                <c:pt idx="4">
                  <c:v>33.57</c:v>
                </c:pt>
              </c:numCache>
            </c:numRef>
          </c:val>
          <c:extLst>
            <c:ext xmlns:c16="http://schemas.microsoft.com/office/drawing/2014/chart" uri="{C3380CC4-5D6E-409C-BE32-E72D297353CC}">
              <c16:uniqueId val="{00000001-7B47-46FA-B76E-DE6E805887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1.1000000000000001</c:v>
                </c:pt>
                <c:pt idx="1">
                  <c:v>-1.55</c:v>
                </c:pt>
                <c:pt idx="2">
                  <c:v>-3.81</c:v>
                </c:pt>
                <c:pt idx="3">
                  <c:v>-4.4000000000000004</c:v>
                </c:pt>
                <c:pt idx="4">
                  <c:v>-0.74</c:v>
                </c:pt>
              </c:numCache>
            </c:numRef>
          </c:val>
          <c:smooth val="0"/>
          <c:extLst>
            <c:ext xmlns:c16="http://schemas.microsoft.com/office/drawing/2014/chart" uri="{C3380CC4-5D6E-409C-BE32-E72D297353CC}">
              <c16:uniqueId val="{00000002-7B47-46FA-B76E-DE6E805887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C5-4E52-BDC5-50C9297031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C5-4E52-BDC5-50C92970313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C5-4E52-BDC5-50C92970313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0CC5-4E52-BDC5-50C929703135}"/>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0CC5-4E52-BDC5-50C92970313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0.98</c:v>
                </c:pt>
                <c:pt idx="2">
                  <c:v>#N/A</c:v>
                </c:pt>
                <c:pt idx="3">
                  <c:v>1.46</c:v>
                </c:pt>
                <c:pt idx="4">
                  <c:v>#N/A</c:v>
                </c:pt>
                <c:pt idx="5">
                  <c:v>2.5099999999999998</c:v>
                </c:pt>
                <c:pt idx="6">
                  <c:v>#N/A</c:v>
                </c:pt>
                <c:pt idx="7">
                  <c:v>0.3</c:v>
                </c:pt>
                <c:pt idx="8">
                  <c:v>#N/A</c:v>
                </c:pt>
                <c:pt idx="9">
                  <c:v>0.08</c:v>
                </c:pt>
              </c:numCache>
            </c:numRef>
          </c:val>
          <c:extLst>
            <c:ext xmlns:c16="http://schemas.microsoft.com/office/drawing/2014/chart" uri="{C3380CC4-5D6E-409C-BE32-E72D297353CC}">
              <c16:uniqueId val="{00000005-0CC5-4E52-BDC5-50C92970313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0.91</c:v>
                </c:pt>
                <c:pt idx="2">
                  <c:v>#N/A</c:v>
                </c:pt>
                <c:pt idx="3">
                  <c:v>0.6</c:v>
                </c:pt>
                <c:pt idx="4">
                  <c:v>#N/A</c:v>
                </c:pt>
                <c:pt idx="5">
                  <c:v>0.86</c:v>
                </c:pt>
                <c:pt idx="6">
                  <c:v>#N/A</c:v>
                </c:pt>
                <c:pt idx="7">
                  <c:v>0.31</c:v>
                </c:pt>
                <c:pt idx="8">
                  <c:v>#N/A</c:v>
                </c:pt>
                <c:pt idx="9">
                  <c:v>0.45</c:v>
                </c:pt>
              </c:numCache>
            </c:numRef>
          </c:val>
          <c:extLst>
            <c:ext xmlns:c16="http://schemas.microsoft.com/office/drawing/2014/chart" uri="{C3380CC4-5D6E-409C-BE32-E72D297353CC}">
              <c16:uniqueId val="{00000006-0CC5-4E52-BDC5-50C929703135}"/>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2.23</c:v>
                </c:pt>
                <c:pt idx="2">
                  <c:v>#N/A</c:v>
                </c:pt>
                <c:pt idx="3">
                  <c:v>1.92</c:v>
                </c:pt>
                <c:pt idx="4">
                  <c:v>#N/A</c:v>
                </c:pt>
                <c:pt idx="5">
                  <c:v>2.12</c:v>
                </c:pt>
                <c:pt idx="6">
                  <c:v>#N/A</c:v>
                </c:pt>
                <c:pt idx="7">
                  <c:v>2.4300000000000002</c:v>
                </c:pt>
                <c:pt idx="8">
                  <c:v>#N/A</c:v>
                </c:pt>
                <c:pt idx="9">
                  <c:v>2.63</c:v>
                </c:pt>
              </c:numCache>
            </c:numRef>
          </c:val>
          <c:extLst>
            <c:ext xmlns:c16="http://schemas.microsoft.com/office/drawing/2014/chart" uri="{C3380CC4-5D6E-409C-BE32-E72D297353CC}">
              <c16:uniqueId val="{00000007-0CC5-4E52-BDC5-50C9297031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4.2300000000000004</c:v>
                </c:pt>
                <c:pt idx="2">
                  <c:v>#N/A</c:v>
                </c:pt>
                <c:pt idx="3">
                  <c:v>4.04</c:v>
                </c:pt>
                <c:pt idx="4">
                  <c:v>#N/A</c:v>
                </c:pt>
                <c:pt idx="5">
                  <c:v>2.21</c:v>
                </c:pt>
                <c:pt idx="6">
                  <c:v>#N/A</c:v>
                </c:pt>
                <c:pt idx="7">
                  <c:v>2.69</c:v>
                </c:pt>
                <c:pt idx="8">
                  <c:v>#N/A</c:v>
                </c:pt>
                <c:pt idx="9">
                  <c:v>3.84</c:v>
                </c:pt>
              </c:numCache>
            </c:numRef>
          </c:val>
          <c:extLst>
            <c:ext xmlns:c16="http://schemas.microsoft.com/office/drawing/2014/chart" uri="{C3380CC4-5D6E-409C-BE32-E72D297353CC}">
              <c16:uniqueId val="{00000008-0CC5-4E52-BDC5-50C92970313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7.98</c:v>
                </c:pt>
                <c:pt idx="2">
                  <c:v>#N/A</c:v>
                </c:pt>
                <c:pt idx="3">
                  <c:v>8.65</c:v>
                </c:pt>
                <c:pt idx="4">
                  <c:v>#N/A</c:v>
                </c:pt>
                <c:pt idx="5">
                  <c:v>8.25</c:v>
                </c:pt>
                <c:pt idx="6">
                  <c:v>#N/A</c:v>
                </c:pt>
                <c:pt idx="7">
                  <c:v>9.11</c:v>
                </c:pt>
                <c:pt idx="8">
                  <c:v>#N/A</c:v>
                </c:pt>
                <c:pt idx="9">
                  <c:v>9.33</c:v>
                </c:pt>
              </c:numCache>
            </c:numRef>
          </c:val>
          <c:extLst>
            <c:ext xmlns:c16="http://schemas.microsoft.com/office/drawing/2014/chart" uri="{C3380CC4-5D6E-409C-BE32-E72D297353CC}">
              <c16:uniqueId val="{00000009-0CC5-4E52-BDC5-50C9297031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757</c:v>
                </c:pt>
                <c:pt idx="5">
                  <c:v>746</c:v>
                </c:pt>
                <c:pt idx="8">
                  <c:v>752</c:v>
                </c:pt>
                <c:pt idx="11">
                  <c:v>754</c:v>
                </c:pt>
                <c:pt idx="14">
                  <c:v>745</c:v>
                </c:pt>
              </c:numCache>
            </c:numRef>
          </c:val>
          <c:extLst>
            <c:ext xmlns:c16="http://schemas.microsoft.com/office/drawing/2014/chart" uri="{C3380CC4-5D6E-409C-BE32-E72D297353CC}">
              <c16:uniqueId val="{00000000-FC55-43BF-8ECE-C25C470071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55-43BF-8ECE-C25C470071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c:v>
                </c:pt>
                <c:pt idx="3">
                  <c:v>21</c:v>
                </c:pt>
                <c:pt idx="6">
                  <c:v>21</c:v>
                </c:pt>
                <c:pt idx="9">
                  <c:v>13</c:v>
                </c:pt>
                <c:pt idx="12">
                  <c:v>0</c:v>
                </c:pt>
              </c:numCache>
            </c:numRef>
          </c:val>
          <c:extLst>
            <c:ext xmlns:c16="http://schemas.microsoft.com/office/drawing/2014/chart" uri="{C3380CC4-5D6E-409C-BE32-E72D297353CC}">
              <c16:uniqueId val="{00000002-FC55-43BF-8ECE-C25C470071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15</c:v>
                </c:pt>
                <c:pt idx="6">
                  <c:v>17</c:v>
                </c:pt>
                <c:pt idx="9">
                  <c:v>15</c:v>
                </c:pt>
                <c:pt idx="12">
                  <c:v>14</c:v>
                </c:pt>
              </c:numCache>
            </c:numRef>
          </c:val>
          <c:extLst>
            <c:ext xmlns:c16="http://schemas.microsoft.com/office/drawing/2014/chart" uri="{C3380CC4-5D6E-409C-BE32-E72D297353CC}">
              <c16:uniqueId val="{00000003-FC55-43BF-8ECE-C25C470071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191</c:v>
                </c:pt>
                <c:pt idx="3">
                  <c:v>173</c:v>
                </c:pt>
                <c:pt idx="6">
                  <c:v>187</c:v>
                </c:pt>
                <c:pt idx="9">
                  <c:v>183</c:v>
                </c:pt>
                <c:pt idx="12">
                  <c:v>183</c:v>
                </c:pt>
              </c:numCache>
            </c:numRef>
          </c:val>
          <c:extLst>
            <c:ext xmlns:c16="http://schemas.microsoft.com/office/drawing/2014/chart" uri="{C3380CC4-5D6E-409C-BE32-E72D297353CC}">
              <c16:uniqueId val="{00000004-FC55-43BF-8ECE-C25C470071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55-43BF-8ECE-C25C470071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55-43BF-8ECE-C25C470071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889</c:v>
                </c:pt>
                <c:pt idx="3">
                  <c:v>852</c:v>
                </c:pt>
                <c:pt idx="6">
                  <c:v>878</c:v>
                </c:pt>
                <c:pt idx="9">
                  <c:v>861</c:v>
                </c:pt>
                <c:pt idx="12">
                  <c:v>866</c:v>
                </c:pt>
              </c:numCache>
            </c:numRef>
          </c:val>
          <c:extLst>
            <c:ext xmlns:c16="http://schemas.microsoft.com/office/drawing/2014/chart" uri="{C3380CC4-5D6E-409C-BE32-E72D297353CC}">
              <c16:uniqueId val="{00000007-FC55-43BF-8ECE-C25C470071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354</c:v>
                </c:pt>
                <c:pt idx="2">
                  <c:v>#N/A</c:v>
                </c:pt>
                <c:pt idx="3">
                  <c:v>#N/A</c:v>
                </c:pt>
                <c:pt idx="4">
                  <c:v>315</c:v>
                </c:pt>
                <c:pt idx="5">
                  <c:v>#N/A</c:v>
                </c:pt>
                <c:pt idx="6">
                  <c:v>#N/A</c:v>
                </c:pt>
                <c:pt idx="7">
                  <c:v>351</c:v>
                </c:pt>
                <c:pt idx="8">
                  <c:v>#N/A</c:v>
                </c:pt>
                <c:pt idx="9">
                  <c:v>#N/A</c:v>
                </c:pt>
                <c:pt idx="10">
                  <c:v>318</c:v>
                </c:pt>
                <c:pt idx="11">
                  <c:v>#N/A</c:v>
                </c:pt>
                <c:pt idx="12">
                  <c:v>#N/A</c:v>
                </c:pt>
                <c:pt idx="13">
                  <c:v>318</c:v>
                </c:pt>
                <c:pt idx="14">
                  <c:v>#N/A</c:v>
                </c:pt>
              </c:numCache>
            </c:numRef>
          </c:val>
          <c:smooth val="0"/>
          <c:extLst>
            <c:ext xmlns:c16="http://schemas.microsoft.com/office/drawing/2014/chart" uri="{C3380CC4-5D6E-409C-BE32-E72D297353CC}">
              <c16:uniqueId val="{00000008-FC55-43BF-8ECE-C25C470071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7091</c:v>
                </c:pt>
                <c:pt idx="5">
                  <c:v>7027</c:v>
                </c:pt>
                <c:pt idx="8">
                  <c:v>6998</c:v>
                </c:pt>
                <c:pt idx="11">
                  <c:v>6661</c:v>
                </c:pt>
                <c:pt idx="14">
                  <c:v>6519</c:v>
                </c:pt>
              </c:numCache>
            </c:numRef>
          </c:val>
          <c:extLst>
            <c:ext xmlns:c16="http://schemas.microsoft.com/office/drawing/2014/chart" uri="{C3380CC4-5D6E-409C-BE32-E72D297353CC}">
              <c16:uniqueId val="{00000000-1FDB-474F-AD36-34F2D698E4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378</c:v>
                </c:pt>
                <c:pt idx="5">
                  <c:v>389</c:v>
                </c:pt>
                <c:pt idx="8">
                  <c:v>378</c:v>
                </c:pt>
                <c:pt idx="11">
                  <c:v>390</c:v>
                </c:pt>
                <c:pt idx="14">
                  <c:v>329</c:v>
                </c:pt>
              </c:numCache>
            </c:numRef>
          </c:val>
          <c:extLst>
            <c:ext xmlns:c16="http://schemas.microsoft.com/office/drawing/2014/chart" uri="{C3380CC4-5D6E-409C-BE32-E72D297353CC}">
              <c16:uniqueId val="{00000001-1FDB-474F-AD36-34F2D698E4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1959</c:v>
                </c:pt>
                <c:pt idx="5">
                  <c:v>2163</c:v>
                </c:pt>
                <c:pt idx="8">
                  <c:v>2168</c:v>
                </c:pt>
                <c:pt idx="11">
                  <c:v>2115</c:v>
                </c:pt>
                <c:pt idx="14">
                  <c:v>2158</c:v>
                </c:pt>
              </c:numCache>
            </c:numRef>
          </c:val>
          <c:extLst>
            <c:ext xmlns:c16="http://schemas.microsoft.com/office/drawing/2014/chart" uri="{C3380CC4-5D6E-409C-BE32-E72D297353CC}">
              <c16:uniqueId val="{00000002-1FDB-474F-AD36-34F2D698E4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DB-474F-AD36-34F2D698E4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DB-474F-AD36-34F2D698E4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DB-474F-AD36-34F2D698E4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1189</c:v>
                </c:pt>
                <c:pt idx="3">
                  <c:v>1087</c:v>
                </c:pt>
                <c:pt idx="6">
                  <c:v>1019</c:v>
                </c:pt>
                <c:pt idx="9">
                  <c:v>927</c:v>
                </c:pt>
                <c:pt idx="12">
                  <c:v>854</c:v>
                </c:pt>
              </c:numCache>
            </c:numRef>
          </c:val>
          <c:extLst>
            <c:ext xmlns:c16="http://schemas.microsoft.com/office/drawing/2014/chart" uri="{C3380CC4-5D6E-409C-BE32-E72D297353CC}">
              <c16:uniqueId val="{00000006-1FDB-474F-AD36-34F2D698E4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172</c:v>
                </c:pt>
                <c:pt idx="3">
                  <c:v>159</c:v>
                </c:pt>
                <c:pt idx="6">
                  <c:v>146</c:v>
                </c:pt>
                <c:pt idx="9">
                  <c:v>141</c:v>
                </c:pt>
                <c:pt idx="12">
                  <c:v>157</c:v>
                </c:pt>
              </c:numCache>
            </c:numRef>
          </c:val>
          <c:extLst>
            <c:ext xmlns:c16="http://schemas.microsoft.com/office/drawing/2014/chart" uri="{C3380CC4-5D6E-409C-BE32-E72D297353CC}">
              <c16:uniqueId val="{00000007-1FDB-474F-AD36-34F2D698E4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3267</c:v>
                </c:pt>
                <c:pt idx="3">
                  <c:v>3165</c:v>
                </c:pt>
                <c:pt idx="6">
                  <c:v>2971</c:v>
                </c:pt>
                <c:pt idx="9">
                  <c:v>2808</c:v>
                </c:pt>
                <c:pt idx="12">
                  <c:v>2711</c:v>
                </c:pt>
              </c:numCache>
            </c:numRef>
          </c:val>
          <c:extLst>
            <c:ext xmlns:c16="http://schemas.microsoft.com/office/drawing/2014/chart" uri="{C3380CC4-5D6E-409C-BE32-E72D297353CC}">
              <c16:uniqueId val="{00000008-1FDB-474F-AD36-34F2D698E4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55</c:v>
                </c:pt>
                <c:pt idx="3">
                  <c:v>34</c:v>
                </c:pt>
                <c:pt idx="6">
                  <c:v>13</c:v>
                </c:pt>
                <c:pt idx="9">
                  <c:v>0</c:v>
                </c:pt>
                <c:pt idx="12">
                  <c:v>0</c:v>
                </c:pt>
              </c:numCache>
            </c:numRef>
          </c:val>
          <c:extLst>
            <c:ext xmlns:c16="http://schemas.microsoft.com/office/drawing/2014/chart" uri="{C3380CC4-5D6E-409C-BE32-E72D297353CC}">
              <c16:uniqueId val="{00000009-1FDB-474F-AD36-34F2D698E4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8103</c:v>
                </c:pt>
                <c:pt idx="3">
                  <c:v>8020</c:v>
                </c:pt>
                <c:pt idx="6">
                  <c:v>7897</c:v>
                </c:pt>
                <c:pt idx="9">
                  <c:v>7512</c:v>
                </c:pt>
                <c:pt idx="12">
                  <c:v>7186</c:v>
                </c:pt>
              </c:numCache>
            </c:numRef>
          </c:val>
          <c:extLst>
            <c:ext xmlns:c16="http://schemas.microsoft.com/office/drawing/2014/chart" uri="{C3380CC4-5D6E-409C-BE32-E72D297353CC}">
              <c16:uniqueId val="{0000000A-1FDB-474F-AD36-34F2D698E4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3358</c:v>
                </c:pt>
                <c:pt idx="2">
                  <c:v>#N/A</c:v>
                </c:pt>
                <c:pt idx="3">
                  <c:v>#N/A</c:v>
                </c:pt>
                <c:pt idx="4">
                  <c:v>2885</c:v>
                </c:pt>
                <c:pt idx="5">
                  <c:v>#N/A</c:v>
                </c:pt>
                <c:pt idx="6">
                  <c:v>#N/A</c:v>
                </c:pt>
                <c:pt idx="7">
                  <c:v>2499</c:v>
                </c:pt>
                <c:pt idx="8">
                  <c:v>#N/A</c:v>
                </c:pt>
                <c:pt idx="9">
                  <c:v>#N/A</c:v>
                </c:pt>
                <c:pt idx="10">
                  <c:v>2221</c:v>
                </c:pt>
                <c:pt idx="11">
                  <c:v>#N/A</c:v>
                </c:pt>
                <c:pt idx="12">
                  <c:v>#N/A</c:v>
                </c:pt>
                <c:pt idx="13">
                  <c:v>1902</c:v>
                </c:pt>
                <c:pt idx="14">
                  <c:v>#N/A</c:v>
                </c:pt>
              </c:numCache>
            </c:numRef>
          </c:val>
          <c:smooth val="0"/>
          <c:extLst>
            <c:ext xmlns:c16="http://schemas.microsoft.com/office/drawing/2014/chart" uri="{C3380CC4-5D6E-409C-BE32-E72D297353CC}">
              <c16:uniqueId val="{0000000B-1FDB-474F-AD36-34F2D698E4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1419</c:v>
                </c:pt>
                <c:pt idx="1">
                  <c:v>1279</c:v>
                </c:pt>
                <c:pt idx="2">
                  <c:v>1264</c:v>
                </c:pt>
              </c:numCache>
            </c:numRef>
          </c:val>
          <c:extLst>
            <c:ext xmlns:c16="http://schemas.microsoft.com/office/drawing/2014/chart" uri="{C3380CC4-5D6E-409C-BE32-E72D297353CC}">
              <c16:uniqueId val="{00000000-C9D2-43E9-B6E1-3B1CD4F924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571</c:v>
                </c:pt>
                <c:pt idx="1">
                  <c:v>583</c:v>
                </c:pt>
                <c:pt idx="2">
                  <c:v>637</c:v>
                </c:pt>
              </c:numCache>
            </c:numRef>
          </c:val>
          <c:extLst>
            <c:ext xmlns:c16="http://schemas.microsoft.com/office/drawing/2014/chart" uri="{C3380CC4-5D6E-409C-BE32-E72D297353CC}">
              <c16:uniqueId val="{00000001-C9D2-43E9-B6E1-3B1CD4F924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1478</c:v>
                </c:pt>
                <c:pt idx="1">
                  <c:v>1613</c:v>
                </c:pt>
                <c:pt idx="2">
                  <c:v>1964</c:v>
                </c:pt>
              </c:numCache>
            </c:numRef>
          </c:val>
          <c:extLst>
            <c:ext xmlns:c16="http://schemas.microsoft.com/office/drawing/2014/chart" uri="{C3380CC4-5D6E-409C-BE32-E72D297353CC}">
              <c16:uniqueId val="{00000002-C9D2-43E9-B6E1-3B1CD4F924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a:t>
          </a:r>
          <a:r>
            <a:rPr kumimoji="1" lang="en-US" altLang="ja-JP" sz="1100">
              <a:latin typeface="ＭＳ Ｐゴシック" panose="020B0600070205080204" pitchFamily="50" charset="-128"/>
              <a:ea typeface="ＭＳ Ｐゴシック" panose="020B0600070205080204" pitchFamily="50" charset="-128"/>
            </a:rPr>
            <a:t>10.7%</a:t>
          </a:r>
          <a:r>
            <a:rPr kumimoji="1" lang="ja-JP" altLang="en-US" sz="1100">
              <a:latin typeface="ＭＳ Ｐゴシック" panose="020B0600070205080204" pitchFamily="50" charset="-128"/>
              <a:ea typeface="ＭＳ Ｐゴシック" panose="020B0600070205080204" pitchFamily="50" charset="-128"/>
            </a:rPr>
            <a:t>（単年度</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）となり、前年度と比較すると＋</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（同</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）若干ではあるが比率が上昇し、依然として高水準である。要因は算定の分母となる標準財政規模は</a:t>
          </a:r>
          <a:r>
            <a:rPr kumimoji="1" lang="en-US" altLang="ja-JP" sz="1100">
              <a:latin typeface="ＭＳ Ｐゴシック" panose="020B0600070205080204" pitchFamily="50" charset="-128"/>
              <a:ea typeface="ＭＳ Ｐゴシック" panose="020B0600070205080204" pitchFamily="50" charset="-128"/>
            </a:rPr>
            <a:t>18,120</a:t>
          </a:r>
          <a:r>
            <a:rPr kumimoji="1" lang="ja-JP" altLang="en-US" sz="1100">
              <a:latin typeface="ＭＳ Ｐゴシック" panose="020B0600070205080204" pitchFamily="50" charset="-128"/>
              <a:ea typeface="ＭＳ Ｐゴシック" panose="020B0600070205080204" pitchFamily="50" charset="-128"/>
            </a:rPr>
            <a:t>千円の減となっているが、分子となる元利償還金等全ての項目であわせて</a:t>
          </a:r>
          <a:r>
            <a:rPr kumimoji="1" lang="en-US" altLang="ja-JP" sz="1100">
              <a:latin typeface="ＭＳ Ｐゴシック" panose="020B0600070205080204" pitchFamily="50" charset="-128"/>
              <a:ea typeface="ＭＳ Ｐゴシック" panose="020B0600070205080204" pitchFamily="50" charset="-128"/>
            </a:rPr>
            <a:t>16,569</a:t>
          </a:r>
          <a:r>
            <a:rPr kumimoji="1" lang="ja-JP" altLang="en-US" sz="1100">
              <a:latin typeface="ＭＳ Ｐゴシック" panose="020B0600070205080204" pitchFamily="50" charset="-128"/>
              <a:ea typeface="ＭＳ Ｐゴシック" panose="020B0600070205080204" pitchFamily="50" charset="-128"/>
            </a:rPr>
            <a:t>千円減少しているというところが、微増という状況となっている。</a:t>
          </a:r>
        </a:p>
        <a:p>
          <a:r>
            <a:rPr kumimoji="1" lang="ja-JP" altLang="en-US" sz="1100">
              <a:latin typeface="ＭＳ Ｐゴシック" panose="020B0600070205080204" pitchFamily="50" charset="-128"/>
              <a:ea typeface="ＭＳ Ｐゴシック" panose="020B0600070205080204" pitchFamily="50" charset="-128"/>
            </a:rPr>
            <a:t>　 今後の推移として近年新発債は抑制傾向にあるため、地方債現在高は減少しているが、今後予定されている外ヶ浜分署建設事業、ごみ処理施設基幹改良事業等、大規模事業が控えており、また、算定の分母となる標準財政規模についても普通交付税が減少見込であることから、今後の実質公債費比率の状況は微増または横ばい傾向で推移すると見込まれている。</a:t>
          </a:r>
        </a:p>
        <a:p>
          <a:r>
            <a:rPr kumimoji="1" lang="ja-JP" altLang="en-US" sz="1100">
              <a:latin typeface="ＭＳ Ｐゴシック" panose="020B0600070205080204" pitchFamily="50" charset="-128"/>
              <a:ea typeface="ＭＳ Ｐゴシック" panose="020B0600070205080204" pitchFamily="50" charset="-128"/>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令和元年度決算における将来負担比率は</a:t>
          </a:r>
          <a:r>
            <a:rPr kumimoji="1" lang="en-US" altLang="ja-JP" sz="1400">
              <a:latin typeface="ＭＳ Ｐゴシック" panose="020B0600070205080204" pitchFamily="50" charset="-128"/>
              <a:ea typeface="ＭＳ Ｐゴシック" panose="020B0600070205080204" pitchFamily="50" charset="-128"/>
            </a:rPr>
            <a:t>62.3%</a:t>
          </a:r>
          <a:r>
            <a:rPr kumimoji="1" lang="ja-JP" altLang="en-US" sz="1400">
              <a:latin typeface="ＭＳ Ｐゴシック" panose="020B0600070205080204" pitchFamily="50" charset="-128"/>
              <a:ea typeface="ＭＳ Ｐゴシック" panose="020B0600070205080204" pitchFamily="50" charset="-128"/>
            </a:rPr>
            <a:t>で前年度比▲</a:t>
          </a:r>
          <a:r>
            <a:rPr kumimoji="1" lang="en-US" altLang="ja-JP" sz="1400">
              <a:latin typeface="ＭＳ Ｐゴシック" panose="020B0600070205080204" pitchFamily="50" charset="-128"/>
              <a:ea typeface="ＭＳ Ｐゴシック" panose="020B0600070205080204" pitchFamily="50" charset="-128"/>
            </a:rPr>
            <a:t>10.0%</a:t>
          </a:r>
          <a:r>
            <a:rPr kumimoji="1" lang="ja-JP" altLang="en-US" sz="1400">
              <a:latin typeface="ＭＳ Ｐゴシック" panose="020B0600070205080204" pitchFamily="50" charset="-128"/>
              <a:ea typeface="ＭＳ Ｐゴシック" panose="020B0600070205080204" pitchFamily="50" charset="-128"/>
            </a:rPr>
            <a:t>と比率が改善されており、早期健全化基準を下回っている。比率改善の要因は、将来負担額が軒並みどの項目も減少しており、合計</a:t>
          </a:r>
          <a:r>
            <a:rPr kumimoji="1" lang="en-US" altLang="ja-JP" sz="1400">
              <a:latin typeface="ＭＳ Ｐゴシック" panose="020B0600070205080204" pitchFamily="50" charset="-128"/>
              <a:ea typeface="ＭＳ Ｐゴシック" panose="020B0600070205080204" pitchFamily="50" charset="-128"/>
            </a:rPr>
            <a:t>479,559</a:t>
          </a:r>
          <a:r>
            <a:rPr kumimoji="1" lang="ja-JP" altLang="en-US" sz="1400">
              <a:latin typeface="ＭＳ Ｐゴシック" panose="020B0600070205080204" pitchFamily="50" charset="-128"/>
              <a:ea typeface="ＭＳ Ｐゴシック" panose="020B0600070205080204" pitchFamily="50" charset="-128"/>
            </a:rPr>
            <a:t>千円減少となっている。特に地方債の現在高が約</a:t>
          </a:r>
          <a:r>
            <a:rPr kumimoji="1" lang="en-US" altLang="ja-JP" sz="1400">
              <a:latin typeface="ＭＳ Ｐゴシック" panose="020B0600070205080204" pitchFamily="50" charset="-128"/>
              <a:ea typeface="ＭＳ Ｐゴシック" panose="020B0600070205080204" pitchFamily="50" charset="-128"/>
            </a:rPr>
            <a:t>325,682</a:t>
          </a:r>
          <a:r>
            <a:rPr kumimoji="1" lang="ja-JP" altLang="en-US" sz="1400">
              <a:latin typeface="ＭＳ Ｐゴシック" panose="020B0600070205080204" pitchFamily="50" charset="-128"/>
              <a:ea typeface="ＭＳ Ｐゴシック" panose="020B0600070205080204" pitchFamily="50" charset="-128"/>
            </a:rPr>
            <a:t>千円減少したことが大きく影響している。しかし、充当可能財源等についても基準財政需要額算入見込額の減等により</a:t>
          </a:r>
          <a:r>
            <a:rPr kumimoji="1" lang="en-US" altLang="ja-JP" sz="1400">
              <a:latin typeface="ＭＳ Ｐゴシック" panose="020B0600070205080204" pitchFamily="50" charset="-128"/>
              <a:ea typeface="ＭＳ Ｐゴシック" panose="020B0600070205080204" pitchFamily="50" charset="-128"/>
            </a:rPr>
            <a:t>160,642</a:t>
          </a:r>
          <a:r>
            <a:rPr kumimoji="1" lang="ja-JP" altLang="en-US" sz="1400">
              <a:latin typeface="ＭＳ Ｐゴシック" panose="020B0600070205080204" pitchFamily="50" charset="-128"/>
              <a:ea typeface="ＭＳ Ｐゴシック" panose="020B0600070205080204" pitchFamily="50" charset="-128"/>
            </a:rPr>
            <a:t>千円減少している。</a:t>
          </a:r>
        </a:p>
        <a:p>
          <a:r>
            <a:rPr kumimoji="1" lang="ja-JP" altLang="en-US" sz="1400">
              <a:latin typeface="ＭＳ Ｐゴシック" panose="020B0600070205080204" pitchFamily="50" charset="-128"/>
              <a:ea typeface="ＭＳ Ｐゴシック" panose="020B0600070205080204" pitchFamily="50" charset="-128"/>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青森県外ヶ浜町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・財政調整基金において、公共施設解体事業等の実施により、当初及び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月補正で取り崩した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億円しか積み戻すことができなかったが、合併振興基金で原資造成のために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億円積み立てし、ふるさと応援基金及び病院支援基金で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億円のふるさと納税があったことによる積み立てがあり、また、各基金において債券運用による利息収入及び売却収入により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・普通交付税の合併算定替特例措置及び合併特例債を活用した合併振興基金の原資造成が終了する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までは現状を維持していたが、中長期的（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）には減少傾向にある。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・合併振興基金：合併に伴う地域住民の連携強化、地域振興に関する施策の推進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・ふるさと応援基金：保健・福祉推進、次世代育成、農・漁業等の振興、発展</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・地域振興基金：地域活性化、まちづくりに関する施策の推進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・病院支援基金：病院施設整備等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・森林環境譲与税基金：森林整備、担い手確保、木材利用促進・普及啓発等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・合併振興基金：原資造成（財源：合併特例債）のため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万円積立てたこと、債券運用により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・ふるさと応援基金：教育振興対策特別事業等に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万円充当した一方で、ふるさと納税により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・地域振興基金：友好町交流事業等に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万円充当した一方で、立木売払収入等により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・病院支援基金：ふるさと納税により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・森林環境譲与税基金：森林経営管理事業に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万円充当した一方で、森林環境譲与税により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・合併振興基金：現段階で具体的な事業に充当する予定はないが、今後の公共施設整備事業等のため、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まで合併特例債を財源として積立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・ふるさと応援基金：福祉、教育、産業等振興のための事業等に充当予定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・地域振興基金：町の地域発展のための事業等に充当予定</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・病院支援基金：今後の病院建替に向け、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決算において生じた剰余金の一部等を積立予定</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・森林環境譲与税基金：森林整備等のための事業等に充当予定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・債券運用による利息収入及び売却収入を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・公共施設解体事業等の実施に伴う減少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・普通交付税の減少見込（</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合併算定替終了、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国勢調査人口減少）に伴い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年度までは減少しつつも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億円台で推移するものと思われるが、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億円台を切る見込みである。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・債券運用による利息収入及び売却収入を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・決算において生じた剰余金の一部を積立予定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
5,864
230.30
6,152,742
5,939,666
144,693
3,764,885
7,186,173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）となっており、近年は同程度の数値で推移している。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典型的な過疎地である当町は、少子高齢化の進展により自主財源の確保が難しい状況であり、財政運営は一層厳しくなることが予想される。そのため、今後は事務事業の見直し、効率化、経費の節減等に努め、持続可能な財政基盤の確立に努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44</xdr:row>
      <xdr:rowOff>4233</xdr:rowOff>
    </xdr:to>
    <xdr:cxnSp macro="">
      <xdr:nvCxnSpPr>
        <xdr:cNvPr id="68" name="直線コネクタ 67"/>
        <xdr:cNvCxnSpPr/>
      </xdr:nvCxnSpPr>
      <xdr:spPr>
        <a:xfrm flipV="1">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1" name="直線コネクタ 70"/>
        <xdr:cNvCxnSpPr/>
      </xdr:nvCxnSpPr>
      <xdr:spPr>
        <a:xfrm flipV="1">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4" name="直線コネクタ 73"/>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7" name="直線コネクタ 76"/>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ヶ年平均値も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と非常に高い数値で推移している。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今後は当該比率分母において大きな割合を占めている普通交付税の減等、歳入面での増は見込めないため、歳出面での行財政改革が必要となる。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当該比率の分子における大きな割合を占めている人件費においては、退職者の不補充等により年々減少傾向にあるが、職員の年齢構成や退職者の再任用等の要因により横ばいとなる見込で、公債費においても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今後予定されている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大規模建設事業等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が控えており、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横ばい又は微増傾向となることが見込まれる。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今後、適正な人員管理による人件費の抑制と、計画的な事業実施による新発債の抑制等に努める。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63246</xdr:rowOff>
    </xdr:from>
    <xdr:to>
      <xdr:col>23</xdr:col>
      <xdr:colOff>133350</xdr:colOff>
      <xdr:row>66</xdr:row>
      <xdr:rowOff>159766</xdr:rowOff>
    </xdr:to>
    <xdr:cxnSp macro="">
      <xdr:nvCxnSpPr>
        <xdr:cNvPr id="129" name="直線コネクタ 128"/>
        <xdr:cNvCxnSpPr/>
      </xdr:nvCxnSpPr>
      <xdr:spPr>
        <a:xfrm flipV="1">
          <a:off x="4114800" y="1137894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29464</xdr:rowOff>
    </xdr:from>
    <xdr:to>
      <xdr:col>19</xdr:col>
      <xdr:colOff>133350</xdr:colOff>
      <xdr:row>66</xdr:row>
      <xdr:rowOff>159766</xdr:rowOff>
    </xdr:to>
    <xdr:cxnSp macro="">
      <xdr:nvCxnSpPr>
        <xdr:cNvPr id="132" name="直線コネクタ 131"/>
        <xdr:cNvCxnSpPr/>
      </xdr:nvCxnSpPr>
      <xdr:spPr>
        <a:xfrm>
          <a:off x="3225800" y="1134516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66</xdr:row>
      <xdr:rowOff>29464</xdr:rowOff>
    </xdr:to>
    <xdr:cxnSp macro="">
      <xdr:nvCxnSpPr>
        <xdr:cNvPr id="135" name="直線コネクタ 134"/>
        <xdr:cNvCxnSpPr/>
      </xdr:nvCxnSpPr>
      <xdr:spPr>
        <a:xfrm>
          <a:off x="2336800" y="1112799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155194</xdr:rowOff>
    </xdr:from>
    <xdr:to>
      <xdr:col>11</xdr:col>
      <xdr:colOff>31750</xdr:colOff>
      <xdr:row>65</xdr:row>
      <xdr:rowOff>41656</xdr:rowOff>
    </xdr:to>
    <xdr:cxnSp macro="">
      <xdr:nvCxnSpPr>
        <xdr:cNvPr id="138" name="直線コネクタ 137"/>
        <xdr:cNvCxnSpPr/>
      </xdr:nvCxnSpPr>
      <xdr:spPr>
        <a:xfrm flipV="1">
          <a:off x="1447800" y="111279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12446</xdr:rowOff>
    </xdr:from>
    <xdr:to>
      <xdr:col>23</xdr:col>
      <xdr:colOff>184150</xdr:colOff>
      <xdr:row>66</xdr:row>
      <xdr:rowOff>114046</xdr:rowOff>
    </xdr:to>
    <xdr:sp macro="" textlink="">
      <xdr:nvSpPr>
        <xdr:cNvPr id="148" name="楕円 147"/>
        <xdr:cNvSpPr/>
      </xdr:nvSpPr>
      <xdr:spPr>
        <a:xfrm>
          <a:off x="49022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79773</xdr:rowOff>
    </xdr:from>
    <xdr:ext cx="762000" cy="259045"/>
    <xdr:sp macro="" textlink="">
      <xdr:nvSpPr>
        <xdr:cNvPr id="149" name="財政構造の弾力性該当値テキスト"/>
        <xdr:cNvSpPr txBox="1"/>
      </xdr:nvSpPr>
      <xdr:spPr>
        <a:xfrm>
          <a:off x="5041900" y="112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108966</xdr:rowOff>
    </xdr:from>
    <xdr:to>
      <xdr:col>19</xdr:col>
      <xdr:colOff>184150</xdr:colOff>
      <xdr:row>67</xdr:row>
      <xdr:rowOff>39116</xdr:rowOff>
    </xdr:to>
    <xdr:sp macro="" textlink="">
      <xdr:nvSpPr>
        <xdr:cNvPr id="150" name="楕円 149"/>
        <xdr:cNvSpPr/>
      </xdr:nvSpPr>
      <xdr:spPr>
        <a:xfrm>
          <a:off x="4064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23893</xdr:rowOff>
    </xdr:from>
    <xdr:ext cx="736600" cy="259045"/>
    <xdr:sp macro="" textlink="">
      <xdr:nvSpPr>
        <xdr:cNvPr id="151" name="テキスト ボックス 150"/>
        <xdr:cNvSpPr txBox="1"/>
      </xdr:nvSpPr>
      <xdr:spPr>
        <a:xfrm>
          <a:off x="3733800" y="1151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2" name="楕円 151"/>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3" name="テキスト ボックス 152"/>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4" name="楕円 153"/>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5" name="テキスト ボックス 154"/>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6" name="楕円 155"/>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7" name="テキスト ボックス 156"/>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当該数値は前年度比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対前年度比における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要因は、公共施設の老朽化対策（総合福祉センター屋根修繕等（事業費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58,483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の終了による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）が大きな要因として挙げられる。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、職員の年齢構成や退職者再任用数の増に伴い人件費が高止まりしていることや、除排雪経費の高止まり等の影響により、類似団体平均との比較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程の高水準となっている。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退職者の不補充等により人件費を抑制してきたが、今後は職員の高年齢化等の影響により横ばい傾向となる見込のため、職員数の適正化による人件費抑制を継続し、経常的な物件費の削減等に努める。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100798</xdr:rowOff>
    </xdr:from>
    <xdr:to>
      <xdr:col>23</xdr:col>
      <xdr:colOff>133350</xdr:colOff>
      <xdr:row>84</xdr:row>
      <xdr:rowOff>159010</xdr:rowOff>
    </xdr:to>
    <xdr:cxnSp macro="">
      <xdr:nvCxnSpPr>
        <xdr:cNvPr id="194" name="直線コネクタ 193"/>
        <xdr:cNvCxnSpPr/>
      </xdr:nvCxnSpPr>
      <xdr:spPr>
        <a:xfrm flipV="1">
          <a:off x="4114800" y="14502598"/>
          <a:ext cx="838200" cy="5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94135</xdr:rowOff>
    </xdr:from>
    <xdr:to>
      <xdr:col>19</xdr:col>
      <xdr:colOff>133350</xdr:colOff>
      <xdr:row>84</xdr:row>
      <xdr:rowOff>159010</xdr:rowOff>
    </xdr:to>
    <xdr:cxnSp macro="">
      <xdr:nvCxnSpPr>
        <xdr:cNvPr id="197" name="直線コネクタ 196"/>
        <xdr:cNvCxnSpPr/>
      </xdr:nvCxnSpPr>
      <xdr:spPr>
        <a:xfrm>
          <a:off x="3225800" y="14495935"/>
          <a:ext cx="889000" cy="6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58458</xdr:rowOff>
    </xdr:from>
    <xdr:to>
      <xdr:col>15</xdr:col>
      <xdr:colOff>82550</xdr:colOff>
      <xdr:row>84</xdr:row>
      <xdr:rowOff>94135</xdr:rowOff>
    </xdr:to>
    <xdr:cxnSp macro="">
      <xdr:nvCxnSpPr>
        <xdr:cNvPr id="200" name="直線コネクタ 199"/>
        <xdr:cNvCxnSpPr/>
      </xdr:nvCxnSpPr>
      <xdr:spPr>
        <a:xfrm>
          <a:off x="2336800" y="14460258"/>
          <a:ext cx="889000" cy="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58458</xdr:rowOff>
    </xdr:from>
    <xdr:to>
      <xdr:col>11</xdr:col>
      <xdr:colOff>31750</xdr:colOff>
      <xdr:row>84</xdr:row>
      <xdr:rowOff>83547</xdr:rowOff>
    </xdr:to>
    <xdr:cxnSp macro="">
      <xdr:nvCxnSpPr>
        <xdr:cNvPr id="203" name="直線コネクタ 202"/>
        <xdr:cNvCxnSpPr/>
      </xdr:nvCxnSpPr>
      <xdr:spPr>
        <a:xfrm flipV="1">
          <a:off x="1447800" y="14460258"/>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49998</xdr:rowOff>
    </xdr:from>
    <xdr:to>
      <xdr:col>23</xdr:col>
      <xdr:colOff>184150</xdr:colOff>
      <xdr:row>84</xdr:row>
      <xdr:rowOff>151598</xdr:rowOff>
    </xdr:to>
    <xdr:sp macro="" textlink="">
      <xdr:nvSpPr>
        <xdr:cNvPr id="213" name="楕円 212"/>
        <xdr:cNvSpPr/>
      </xdr:nvSpPr>
      <xdr:spPr>
        <a:xfrm>
          <a:off x="4902200" y="144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22075</xdr:rowOff>
    </xdr:from>
    <xdr:ext cx="762000" cy="259045"/>
    <xdr:sp macro="" textlink="">
      <xdr:nvSpPr>
        <xdr:cNvPr id="214" name="人件費・物件費等の状況該当値テキスト"/>
        <xdr:cNvSpPr txBox="1"/>
      </xdr:nvSpPr>
      <xdr:spPr>
        <a:xfrm>
          <a:off x="5041900" y="1442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108210</xdr:rowOff>
    </xdr:from>
    <xdr:to>
      <xdr:col>19</xdr:col>
      <xdr:colOff>184150</xdr:colOff>
      <xdr:row>85</xdr:row>
      <xdr:rowOff>38360</xdr:rowOff>
    </xdr:to>
    <xdr:sp macro="" textlink="">
      <xdr:nvSpPr>
        <xdr:cNvPr id="215" name="楕円 214"/>
        <xdr:cNvSpPr/>
      </xdr:nvSpPr>
      <xdr:spPr>
        <a:xfrm>
          <a:off x="4064000" y="1451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23137</xdr:rowOff>
    </xdr:from>
    <xdr:ext cx="736600" cy="259045"/>
    <xdr:sp macro="" textlink="">
      <xdr:nvSpPr>
        <xdr:cNvPr id="216" name="テキスト ボックス 215"/>
        <xdr:cNvSpPr txBox="1"/>
      </xdr:nvSpPr>
      <xdr:spPr>
        <a:xfrm>
          <a:off x="3733800" y="1459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43335</xdr:rowOff>
    </xdr:from>
    <xdr:to>
      <xdr:col>15</xdr:col>
      <xdr:colOff>133350</xdr:colOff>
      <xdr:row>84</xdr:row>
      <xdr:rowOff>144935</xdr:rowOff>
    </xdr:to>
    <xdr:sp macro="" textlink="">
      <xdr:nvSpPr>
        <xdr:cNvPr id="217" name="楕円 216"/>
        <xdr:cNvSpPr/>
      </xdr:nvSpPr>
      <xdr:spPr>
        <a:xfrm>
          <a:off x="3175000" y="144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129712</xdr:rowOff>
    </xdr:from>
    <xdr:ext cx="762000" cy="259045"/>
    <xdr:sp macro="" textlink="">
      <xdr:nvSpPr>
        <xdr:cNvPr id="218" name="テキスト ボックス 217"/>
        <xdr:cNvSpPr txBox="1"/>
      </xdr:nvSpPr>
      <xdr:spPr>
        <a:xfrm>
          <a:off x="2844800" y="1453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7658</xdr:rowOff>
    </xdr:from>
    <xdr:to>
      <xdr:col>11</xdr:col>
      <xdr:colOff>82550</xdr:colOff>
      <xdr:row>84</xdr:row>
      <xdr:rowOff>109258</xdr:rowOff>
    </xdr:to>
    <xdr:sp macro="" textlink="">
      <xdr:nvSpPr>
        <xdr:cNvPr id="219" name="楕円 218"/>
        <xdr:cNvSpPr/>
      </xdr:nvSpPr>
      <xdr:spPr>
        <a:xfrm>
          <a:off x="2286000" y="144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94035</xdr:rowOff>
    </xdr:from>
    <xdr:ext cx="762000" cy="259045"/>
    <xdr:sp macro="" textlink="">
      <xdr:nvSpPr>
        <xdr:cNvPr id="220" name="テキスト ボックス 219"/>
        <xdr:cNvSpPr txBox="1"/>
      </xdr:nvSpPr>
      <xdr:spPr>
        <a:xfrm>
          <a:off x="1955800" y="1449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32747</xdr:rowOff>
    </xdr:from>
    <xdr:to>
      <xdr:col>7</xdr:col>
      <xdr:colOff>31750</xdr:colOff>
      <xdr:row>84</xdr:row>
      <xdr:rowOff>134347</xdr:rowOff>
    </xdr:to>
    <xdr:sp macro="" textlink="">
      <xdr:nvSpPr>
        <xdr:cNvPr id="221" name="楕円 220"/>
        <xdr:cNvSpPr/>
      </xdr:nvSpPr>
      <xdr:spPr>
        <a:xfrm>
          <a:off x="1397000" y="144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119124</xdr:rowOff>
    </xdr:from>
    <xdr:ext cx="762000" cy="259045"/>
    <xdr:sp macro="" textlink="">
      <xdr:nvSpPr>
        <xdr:cNvPr id="222" name="テキスト ボックス 221"/>
        <xdr:cNvSpPr txBox="1"/>
      </xdr:nvSpPr>
      <xdr:spPr>
        <a:xfrm>
          <a:off x="1066800" y="14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当町の給与水準は国との比較において、平成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年度に類似団体の平均値に近づき、改善傾向であったが、平成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退職者不補充等の対応により職員の高齢化、年齢階層の変動が進んでおり、今後も微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または横ばいとなる見込である。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当町ではこれまで財政事情を考慮して、独自の給与カットや各種手当の削減を実施してきた経緯もあり、今後も財政状況を勘案し給与水準の抑制に努める。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69427</xdr:rowOff>
    </xdr:to>
    <xdr:cxnSp macro="">
      <xdr:nvCxnSpPr>
        <xdr:cNvPr id="256" name="直線コネクタ 255"/>
        <xdr:cNvCxnSpPr/>
      </xdr:nvCxnSpPr>
      <xdr:spPr>
        <a:xfrm>
          <a:off x="16179800" y="147899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13123</xdr:rowOff>
    </xdr:from>
    <xdr:to>
      <xdr:col>77</xdr:col>
      <xdr:colOff>44450</xdr:colOff>
      <xdr:row>86</xdr:row>
      <xdr:rowOff>45296</xdr:rowOff>
    </xdr:to>
    <xdr:cxnSp macro="">
      <xdr:nvCxnSpPr>
        <xdr:cNvPr id="259" name="直線コネクタ 258"/>
        <xdr:cNvCxnSpPr/>
      </xdr:nvCxnSpPr>
      <xdr:spPr>
        <a:xfrm>
          <a:off x="15290800" y="147578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13123</xdr:rowOff>
    </xdr:to>
    <xdr:cxnSp macro="">
      <xdr:nvCxnSpPr>
        <xdr:cNvPr id="262" name="直線コネクタ 261"/>
        <xdr:cNvCxnSpPr/>
      </xdr:nvCxnSpPr>
      <xdr:spPr>
        <a:xfrm>
          <a:off x="14401800" y="1472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125730</xdr:rowOff>
    </xdr:to>
    <xdr:cxnSp macro="">
      <xdr:nvCxnSpPr>
        <xdr:cNvPr id="265" name="直線コネクタ 264"/>
        <xdr:cNvCxnSpPr/>
      </xdr:nvCxnSpPr>
      <xdr:spPr>
        <a:xfrm flipV="1">
          <a:off x="13512800" y="14725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18627</xdr:rowOff>
    </xdr:from>
    <xdr:to>
      <xdr:col>81</xdr:col>
      <xdr:colOff>95250</xdr:colOff>
      <xdr:row>86</xdr:row>
      <xdr:rowOff>120227</xdr:rowOff>
    </xdr:to>
    <xdr:sp macro="" textlink="">
      <xdr:nvSpPr>
        <xdr:cNvPr id="275" name="楕円 274"/>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162154</xdr:rowOff>
    </xdr:from>
    <xdr:ext cx="762000" cy="259045"/>
    <xdr:sp macro="" textlink="">
      <xdr:nvSpPr>
        <xdr:cNvPr id="276" name="給与水準   （国との比較）該当値テキスト"/>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7" name="楕円 276"/>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80873</xdr:rowOff>
    </xdr:from>
    <xdr:ext cx="736600" cy="259045"/>
    <xdr:sp macro="" textlink="">
      <xdr:nvSpPr>
        <xdr:cNvPr id="278" name="テキスト ボックス 277"/>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133773</xdr:rowOff>
    </xdr:from>
    <xdr:to>
      <xdr:col>73</xdr:col>
      <xdr:colOff>44450</xdr:colOff>
      <xdr:row>86</xdr:row>
      <xdr:rowOff>63923</xdr:rowOff>
    </xdr:to>
    <xdr:sp macro="" textlink="">
      <xdr:nvSpPr>
        <xdr:cNvPr id="279" name="楕円 278"/>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48700</xdr:rowOff>
    </xdr:from>
    <xdr:ext cx="762000" cy="259045"/>
    <xdr:sp macro="" textlink="">
      <xdr:nvSpPr>
        <xdr:cNvPr id="280" name="テキスト ボックス 279"/>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1" name="楕円 280"/>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2" name="テキスト ボックス 28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3" name="楕円 282"/>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4" name="テキスト ボックス 283"/>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人口千人当たりに対する職員数は、前年度から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増となったが、類似団体平均値を下回っている。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年度までは、退職者不補充等の対応により年々減少傾向にあった当該指数だが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年度は職員数が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人減であったが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、分母となる人口の減少分、当該指数が増加した。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推移としては、再任用職員の増等の影響により、職員数は微減又は横ばい傾向となるため、適正な人員配置や事務の効率化を図った行政運営を進め、類似団体平均値を維持できるよう定員管理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24067</xdr:rowOff>
    </xdr:from>
    <xdr:to>
      <xdr:col>81</xdr:col>
      <xdr:colOff>44450</xdr:colOff>
      <xdr:row>61</xdr:row>
      <xdr:rowOff>39751</xdr:rowOff>
    </xdr:to>
    <xdr:cxnSp macro="">
      <xdr:nvCxnSpPr>
        <xdr:cNvPr id="315" name="直線コネクタ 314"/>
        <xdr:cNvCxnSpPr/>
      </xdr:nvCxnSpPr>
      <xdr:spPr>
        <a:xfrm>
          <a:off x="16179800" y="10482517"/>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21050</xdr:rowOff>
    </xdr:from>
    <xdr:to>
      <xdr:col>77</xdr:col>
      <xdr:colOff>44450</xdr:colOff>
      <xdr:row>61</xdr:row>
      <xdr:rowOff>24067</xdr:rowOff>
    </xdr:to>
    <xdr:cxnSp macro="">
      <xdr:nvCxnSpPr>
        <xdr:cNvPr id="318" name="直線コネクタ 317"/>
        <xdr:cNvCxnSpPr/>
      </xdr:nvCxnSpPr>
      <xdr:spPr>
        <a:xfrm>
          <a:off x="15290800" y="10479500"/>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8985</xdr:rowOff>
    </xdr:from>
    <xdr:to>
      <xdr:col>72</xdr:col>
      <xdr:colOff>203200</xdr:colOff>
      <xdr:row>61</xdr:row>
      <xdr:rowOff>21050</xdr:rowOff>
    </xdr:to>
    <xdr:cxnSp macro="">
      <xdr:nvCxnSpPr>
        <xdr:cNvPr id="321" name="直線コネクタ 320"/>
        <xdr:cNvCxnSpPr/>
      </xdr:nvCxnSpPr>
      <xdr:spPr>
        <a:xfrm>
          <a:off x="14401800" y="104674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8985</xdr:rowOff>
    </xdr:from>
    <xdr:to>
      <xdr:col>68</xdr:col>
      <xdr:colOff>152400</xdr:colOff>
      <xdr:row>61</xdr:row>
      <xdr:rowOff>19241</xdr:rowOff>
    </xdr:to>
    <xdr:cxnSp macro="">
      <xdr:nvCxnSpPr>
        <xdr:cNvPr id="324" name="直線コネクタ 323"/>
        <xdr:cNvCxnSpPr/>
      </xdr:nvCxnSpPr>
      <xdr:spPr>
        <a:xfrm flipV="1">
          <a:off x="13512800" y="10467435"/>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160401</xdr:rowOff>
    </xdr:from>
    <xdr:to>
      <xdr:col>81</xdr:col>
      <xdr:colOff>95250</xdr:colOff>
      <xdr:row>61</xdr:row>
      <xdr:rowOff>90551</xdr:rowOff>
    </xdr:to>
    <xdr:sp macro="" textlink="">
      <xdr:nvSpPr>
        <xdr:cNvPr id="334" name="楕円 333"/>
        <xdr:cNvSpPr/>
      </xdr:nvSpPr>
      <xdr:spPr>
        <a:xfrm>
          <a:off x="169672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5478</xdr:rowOff>
    </xdr:from>
    <xdr:ext cx="762000" cy="259045"/>
    <xdr:sp macro="" textlink="">
      <xdr:nvSpPr>
        <xdr:cNvPr id="335" name="定員管理の状況該当値テキスト"/>
        <xdr:cNvSpPr txBox="1"/>
      </xdr:nvSpPr>
      <xdr:spPr>
        <a:xfrm>
          <a:off x="17106900" y="102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144717</xdr:rowOff>
    </xdr:from>
    <xdr:to>
      <xdr:col>77</xdr:col>
      <xdr:colOff>95250</xdr:colOff>
      <xdr:row>61</xdr:row>
      <xdr:rowOff>74867</xdr:rowOff>
    </xdr:to>
    <xdr:sp macro="" textlink="">
      <xdr:nvSpPr>
        <xdr:cNvPr id="336" name="楕円 335"/>
        <xdr:cNvSpPr/>
      </xdr:nvSpPr>
      <xdr:spPr>
        <a:xfrm>
          <a:off x="16129000" y="104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85044</xdr:rowOff>
    </xdr:from>
    <xdr:ext cx="736600" cy="259045"/>
    <xdr:sp macro="" textlink="">
      <xdr:nvSpPr>
        <xdr:cNvPr id="337" name="テキスト ボックス 336"/>
        <xdr:cNvSpPr txBox="1"/>
      </xdr:nvSpPr>
      <xdr:spPr>
        <a:xfrm>
          <a:off x="15798800" y="10200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141700</xdr:rowOff>
    </xdr:from>
    <xdr:to>
      <xdr:col>73</xdr:col>
      <xdr:colOff>44450</xdr:colOff>
      <xdr:row>61</xdr:row>
      <xdr:rowOff>71850</xdr:rowOff>
    </xdr:to>
    <xdr:sp macro="" textlink="">
      <xdr:nvSpPr>
        <xdr:cNvPr id="338" name="楕円 337"/>
        <xdr:cNvSpPr/>
      </xdr:nvSpPr>
      <xdr:spPr>
        <a:xfrm>
          <a:off x="15240000" y="104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82027</xdr:rowOff>
    </xdr:from>
    <xdr:ext cx="762000" cy="259045"/>
    <xdr:sp macro="" textlink="">
      <xdr:nvSpPr>
        <xdr:cNvPr id="339" name="テキスト ボックス 338"/>
        <xdr:cNvSpPr txBox="1"/>
      </xdr:nvSpPr>
      <xdr:spPr>
        <a:xfrm>
          <a:off x="14909800" y="101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129635</xdr:rowOff>
    </xdr:from>
    <xdr:to>
      <xdr:col>68</xdr:col>
      <xdr:colOff>203200</xdr:colOff>
      <xdr:row>61</xdr:row>
      <xdr:rowOff>59785</xdr:rowOff>
    </xdr:to>
    <xdr:sp macro="" textlink="">
      <xdr:nvSpPr>
        <xdr:cNvPr id="340" name="楕円 339"/>
        <xdr:cNvSpPr/>
      </xdr:nvSpPr>
      <xdr:spPr>
        <a:xfrm>
          <a:off x="14351000" y="104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69962</xdr:rowOff>
    </xdr:from>
    <xdr:ext cx="762000" cy="259045"/>
    <xdr:sp macro="" textlink="">
      <xdr:nvSpPr>
        <xdr:cNvPr id="341" name="テキスト ボックス 340"/>
        <xdr:cNvSpPr txBox="1"/>
      </xdr:nvSpPr>
      <xdr:spPr>
        <a:xfrm>
          <a:off x="14020800" y="101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139891</xdr:rowOff>
    </xdr:from>
    <xdr:to>
      <xdr:col>64</xdr:col>
      <xdr:colOff>152400</xdr:colOff>
      <xdr:row>61</xdr:row>
      <xdr:rowOff>70041</xdr:rowOff>
    </xdr:to>
    <xdr:sp macro="" textlink="">
      <xdr:nvSpPr>
        <xdr:cNvPr id="342" name="楕円 341"/>
        <xdr:cNvSpPr/>
      </xdr:nvSpPr>
      <xdr:spPr>
        <a:xfrm>
          <a:off x="13462000" y="104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80218</xdr:rowOff>
    </xdr:from>
    <xdr:ext cx="762000" cy="259045"/>
    <xdr:sp macro="" textlink="">
      <xdr:nvSpPr>
        <xdr:cNvPr id="343" name="テキスト ボックス 342"/>
        <xdr:cNvSpPr txBox="1"/>
      </xdr:nvSpPr>
      <xdr:spPr>
        <a:xfrm>
          <a:off x="13131800" y="1019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a:t>
          </a:r>
          <a:r>
            <a:rPr kumimoji="1" lang="en-US" altLang="ja-JP" sz="1100">
              <a:latin typeface="ＭＳ Ｐゴシック" panose="020B0600070205080204" pitchFamily="50" charset="-128"/>
              <a:ea typeface="ＭＳ Ｐゴシック" panose="020B0600070205080204" pitchFamily="50" charset="-128"/>
            </a:rPr>
            <a:t>10.7%</a:t>
          </a:r>
          <a:r>
            <a:rPr kumimoji="1" lang="ja-JP" altLang="en-US" sz="1100">
              <a:latin typeface="ＭＳ Ｐゴシック" panose="020B0600070205080204" pitchFamily="50" charset="-128"/>
              <a:ea typeface="ＭＳ Ｐゴシック" panose="020B0600070205080204" pitchFamily="50" charset="-128"/>
            </a:rPr>
            <a:t>（単年度</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）となり、前年度と比較すると＋</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（同</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）若干ではあるが比率が上昇し、依然として高水準である。要因は算定の分母となる標準財政規模は</a:t>
          </a:r>
          <a:r>
            <a:rPr kumimoji="1" lang="en-US" altLang="ja-JP" sz="1100">
              <a:latin typeface="ＭＳ Ｐゴシック" panose="020B0600070205080204" pitchFamily="50" charset="-128"/>
              <a:ea typeface="ＭＳ Ｐゴシック" panose="020B0600070205080204" pitchFamily="50" charset="-128"/>
            </a:rPr>
            <a:t>18,120</a:t>
          </a:r>
          <a:r>
            <a:rPr kumimoji="1" lang="ja-JP" altLang="en-US" sz="1100">
              <a:latin typeface="ＭＳ Ｐゴシック" panose="020B0600070205080204" pitchFamily="50" charset="-128"/>
              <a:ea typeface="ＭＳ Ｐゴシック" panose="020B0600070205080204" pitchFamily="50" charset="-128"/>
            </a:rPr>
            <a:t>千円の減となっているが、分子となる元利償還金等全ての項目であわせて</a:t>
          </a:r>
          <a:r>
            <a:rPr kumimoji="1" lang="en-US" altLang="ja-JP" sz="1100">
              <a:latin typeface="ＭＳ Ｐゴシック" panose="020B0600070205080204" pitchFamily="50" charset="-128"/>
              <a:ea typeface="ＭＳ Ｐゴシック" panose="020B0600070205080204" pitchFamily="50" charset="-128"/>
            </a:rPr>
            <a:t>16,569</a:t>
          </a:r>
          <a:r>
            <a:rPr kumimoji="1" lang="ja-JP" altLang="en-US" sz="1100">
              <a:latin typeface="ＭＳ Ｐゴシック" panose="020B0600070205080204" pitchFamily="50" charset="-128"/>
              <a:ea typeface="ＭＳ Ｐゴシック" panose="020B0600070205080204" pitchFamily="50" charset="-128"/>
            </a:rPr>
            <a:t>千円減少しているというところが、微増という状況となっている。</a:t>
          </a:r>
        </a:p>
        <a:p>
          <a:r>
            <a:rPr kumimoji="1" lang="ja-JP" altLang="en-US" sz="1100">
              <a:latin typeface="ＭＳ Ｐゴシック" panose="020B0600070205080204" pitchFamily="50" charset="-128"/>
              <a:ea typeface="ＭＳ Ｐゴシック" panose="020B0600070205080204" pitchFamily="50" charset="-128"/>
            </a:rPr>
            <a:t>　 今後の推移として近年新発債は抑制傾向にあるため、地方債現在高は減少しているが、今後予定されている大規模事業が控えており、また、算定の分母となる標準財政規模についても普通交付税が減少見込であることから、今後の実質公債費比率の状況は微増または横ばい傾向で推移すると見込まれてい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59182</xdr:rowOff>
    </xdr:to>
    <xdr:cxnSp macro="">
      <xdr:nvCxnSpPr>
        <xdr:cNvPr id="374" name="直線コネクタ 373"/>
        <xdr:cNvCxnSpPr/>
      </xdr:nvCxnSpPr>
      <xdr:spPr>
        <a:xfrm>
          <a:off x="16179800" y="72504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54356</xdr:rowOff>
    </xdr:to>
    <xdr:cxnSp macro="">
      <xdr:nvCxnSpPr>
        <xdr:cNvPr id="377" name="直線コネクタ 376"/>
        <xdr:cNvCxnSpPr/>
      </xdr:nvCxnSpPr>
      <xdr:spPr>
        <a:xfrm flipV="1">
          <a:off x="15290800" y="72504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136398</xdr:rowOff>
    </xdr:to>
    <xdr:cxnSp macro="">
      <xdr:nvCxnSpPr>
        <xdr:cNvPr id="380" name="直線コネクタ 379"/>
        <xdr:cNvCxnSpPr/>
      </xdr:nvCxnSpPr>
      <xdr:spPr>
        <a:xfrm flipV="1">
          <a:off x="14401800" y="72552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136398</xdr:rowOff>
    </xdr:from>
    <xdr:to>
      <xdr:col>68</xdr:col>
      <xdr:colOff>152400</xdr:colOff>
      <xdr:row>43</xdr:row>
      <xdr:rowOff>51816</xdr:rowOff>
    </xdr:to>
    <xdr:cxnSp macro="">
      <xdr:nvCxnSpPr>
        <xdr:cNvPr id="383" name="直線コネクタ 382"/>
        <xdr:cNvCxnSpPr/>
      </xdr:nvCxnSpPr>
      <xdr:spPr>
        <a:xfrm flipV="1">
          <a:off x="13512800" y="733729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393" name="楕円 392"/>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394" name="公債費負担の状況該当値テキスト"/>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395" name="楕円 394"/>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96" name="テキスト ボックス 395"/>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397" name="楕円 396"/>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398" name="テキスト ボックス 397"/>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85598</xdr:rowOff>
    </xdr:from>
    <xdr:to>
      <xdr:col>68</xdr:col>
      <xdr:colOff>203200</xdr:colOff>
      <xdr:row>43</xdr:row>
      <xdr:rowOff>15748</xdr:rowOff>
    </xdr:to>
    <xdr:sp macro="" textlink="">
      <xdr:nvSpPr>
        <xdr:cNvPr id="399" name="楕円 398"/>
        <xdr:cNvSpPr/>
      </xdr:nvSpPr>
      <xdr:spPr>
        <a:xfrm>
          <a:off x="14351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525</xdr:rowOff>
    </xdr:from>
    <xdr:ext cx="762000" cy="259045"/>
    <xdr:sp macro="" textlink="">
      <xdr:nvSpPr>
        <xdr:cNvPr id="400" name="テキスト ボックス 399"/>
        <xdr:cNvSpPr txBox="1"/>
      </xdr:nvSpPr>
      <xdr:spPr>
        <a:xfrm>
          <a:off x="14020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1016</xdr:rowOff>
    </xdr:from>
    <xdr:to>
      <xdr:col>64</xdr:col>
      <xdr:colOff>152400</xdr:colOff>
      <xdr:row>43</xdr:row>
      <xdr:rowOff>102616</xdr:rowOff>
    </xdr:to>
    <xdr:sp macro="" textlink="">
      <xdr:nvSpPr>
        <xdr:cNvPr id="401" name="楕円 400"/>
        <xdr:cNvSpPr/>
      </xdr:nvSpPr>
      <xdr:spPr>
        <a:xfrm>
          <a:off x="13462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87393</xdr:rowOff>
    </xdr:from>
    <xdr:ext cx="762000" cy="259045"/>
    <xdr:sp macro="" textlink="">
      <xdr:nvSpPr>
        <xdr:cNvPr id="402" name="テキスト ボックス 401"/>
        <xdr:cNvSpPr txBox="1"/>
      </xdr:nvSpPr>
      <xdr:spPr>
        <a:xfrm>
          <a:off x="13131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年度決算における将来負担比率は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と比率が改善されており、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ヶ年の推移を見ても改善傾向となっている。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比率改善の要因は、将来負担額が軒並みどの項目も減少しており、合計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479,559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千円減少となっている。特に地方債の現在高が約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325,682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千円減少したことが大きく影響している。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しかし、充当可能財源等についても基準財政需要額算入見込額の減等により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160,642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千円減少している。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114421</xdr:rowOff>
    </xdr:from>
    <xdr:to>
      <xdr:col>81</xdr:col>
      <xdr:colOff>44450</xdr:colOff>
      <xdr:row>18</xdr:row>
      <xdr:rowOff>57876</xdr:rowOff>
    </xdr:to>
    <xdr:cxnSp macro="">
      <xdr:nvCxnSpPr>
        <xdr:cNvPr id="438" name="直線コネクタ 437"/>
        <xdr:cNvCxnSpPr/>
      </xdr:nvCxnSpPr>
      <xdr:spPr>
        <a:xfrm flipV="1">
          <a:off x="16179800" y="3029071"/>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57876</xdr:rowOff>
    </xdr:from>
    <xdr:to>
      <xdr:col>77</xdr:col>
      <xdr:colOff>44450</xdr:colOff>
      <xdr:row>18</xdr:row>
      <xdr:rowOff>157843</xdr:rowOff>
    </xdr:to>
    <xdr:cxnSp macro="">
      <xdr:nvCxnSpPr>
        <xdr:cNvPr id="441" name="直線コネクタ 440"/>
        <xdr:cNvCxnSpPr/>
      </xdr:nvCxnSpPr>
      <xdr:spPr>
        <a:xfrm flipV="1">
          <a:off x="15290800" y="314397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157843</xdr:rowOff>
    </xdr:from>
    <xdr:to>
      <xdr:col>72</xdr:col>
      <xdr:colOff>203200</xdr:colOff>
      <xdr:row>19</xdr:row>
      <xdr:rowOff>103596</xdr:rowOff>
    </xdr:to>
    <xdr:cxnSp macro="">
      <xdr:nvCxnSpPr>
        <xdr:cNvPr id="444" name="直線コネクタ 443"/>
        <xdr:cNvCxnSpPr/>
      </xdr:nvCxnSpPr>
      <xdr:spPr>
        <a:xfrm flipV="1">
          <a:off x="14401800" y="324394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103596</xdr:rowOff>
    </xdr:from>
    <xdr:to>
      <xdr:col>68</xdr:col>
      <xdr:colOff>152400</xdr:colOff>
      <xdr:row>20</xdr:row>
      <xdr:rowOff>44752</xdr:rowOff>
    </xdr:to>
    <xdr:cxnSp macro="">
      <xdr:nvCxnSpPr>
        <xdr:cNvPr id="447" name="直線コネクタ 446"/>
        <xdr:cNvCxnSpPr/>
      </xdr:nvCxnSpPr>
      <xdr:spPr>
        <a:xfrm flipV="1">
          <a:off x="13512800" y="3361146"/>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63621</xdr:rowOff>
    </xdr:from>
    <xdr:to>
      <xdr:col>81</xdr:col>
      <xdr:colOff>95250</xdr:colOff>
      <xdr:row>17</xdr:row>
      <xdr:rowOff>165221</xdr:rowOff>
    </xdr:to>
    <xdr:sp macro="" textlink="">
      <xdr:nvSpPr>
        <xdr:cNvPr id="457" name="楕円 456"/>
        <xdr:cNvSpPr/>
      </xdr:nvSpPr>
      <xdr:spPr>
        <a:xfrm>
          <a:off x="16967200" y="2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35698</xdr:rowOff>
    </xdr:from>
    <xdr:ext cx="762000" cy="259045"/>
    <xdr:sp macro="" textlink="">
      <xdr:nvSpPr>
        <xdr:cNvPr id="458" name="将来負担の状況該当値テキスト"/>
        <xdr:cNvSpPr txBox="1"/>
      </xdr:nvSpPr>
      <xdr:spPr>
        <a:xfrm>
          <a:off x="17106900" y="295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7076</xdr:rowOff>
    </xdr:from>
    <xdr:to>
      <xdr:col>77</xdr:col>
      <xdr:colOff>95250</xdr:colOff>
      <xdr:row>18</xdr:row>
      <xdr:rowOff>108676</xdr:rowOff>
    </xdr:to>
    <xdr:sp macro="" textlink="">
      <xdr:nvSpPr>
        <xdr:cNvPr id="459" name="楕円 458"/>
        <xdr:cNvSpPr/>
      </xdr:nvSpPr>
      <xdr:spPr>
        <a:xfrm>
          <a:off x="16129000" y="30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93453</xdr:rowOff>
    </xdr:from>
    <xdr:ext cx="736600" cy="259045"/>
    <xdr:sp macro="" textlink="">
      <xdr:nvSpPr>
        <xdr:cNvPr id="460" name="テキスト ボックス 459"/>
        <xdr:cNvSpPr txBox="1"/>
      </xdr:nvSpPr>
      <xdr:spPr>
        <a:xfrm>
          <a:off x="15798800" y="317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107043</xdr:rowOff>
    </xdr:from>
    <xdr:to>
      <xdr:col>73</xdr:col>
      <xdr:colOff>44450</xdr:colOff>
      <xdr:row>19</xdr:row>
      <xdr:rowOff>37193</xdr:rowOff>
    </xdr:to>
    <xdr:sp macro="" textlink="">
      <xdr:nvSpPr>
        <xdr:cNvPr id="461" name="楕円 460"/>
        <xdr:cNvSpPr/>
      </xdr:nvSpPr>
      <xdr:spPr>
        <a:xfrm>
          <a:off x="15240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21970</xdr:rowOff>
    </xdr:from>
    <xdr:ext cx="762000" cy="259045"/>
    <xdr:sp macro="" textlink="">
      <xdr:nvSpPr>
        <xdr:cNvPr id="462" name="テキスト ボックス 461"/>
        <xdr:cNvSpPr txBox="1"/>
      </xdr:nvSpPr>
      <xdr:spPr>
        <a:xfrm>
          <a:off x="14909800" y="32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52796</xdr:rowOff>
    </xdr:from>
    <xdr:to>
      <xdr:col>68</xdr:col>
      <xdr:colOff>203200</xdr:colOff>
      <xdr:row>19</xdr:row>
      <xdr:rowOff>154396</xdr:rowOff>
    </xdr:to>
    <xdr:sp macro="" textlink="">
      <xdr:nvSpPr>
        <xdr:cNvPr id="463" name="楕円 462"/>
        <xdr:cNvSpPr/>
      </xdr:nvSpPr>
      <xdr:spPr>
        <a:xfrm>
          <a:off x="14351000" y="33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139173</xdr:rowOff>
    </xdr:from>
    <xdr:ext cx="762000" cy="259045"/>
    <xdr:sp macro="" textlink="">
      <xdr:nvSpPr>
        <xdr:cNvPr id="464" name="テキスト ボックス 463"/>
        <xdr:cNvSpPr txBox="1"/>
      </xdr:nvSpPr>
      <xdr:spPr>
        <a:xfrm>
          <a:off x="14020800" y="339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165402</xdr:rowOff>
    </xdr:from>
    <xdr:to>
      <xdr:col>64</xdr:col>
      <xdr:colOff>152400</xdr:colOff>
      <xdr:row>20</xdr:row>
      <xdr:rowOff>95552</xdr:rowOff>
    </xdr:to>
    <xdr:sp macro="" textlink="">
      <xdr:nvSpPr>
        <xdr:cNvPr id="465" name="楕円 464"/>
        <xdr:cNvSpPr/>
      </xdr:nvSpPr>
      <xdr:spPr>
        <a:xfrm>
          <a:off x="13462000" y="342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80329</xdr:rowOff>
    </xdr:from>
    <xdr:ext cx="762000" cy="259045"/>
    <xdr:sp macro="" textlink="">
      <xdr:nvSpPr>
        <xdr:cNvPr id="466" name="テキスト ボックス 465"/>
        <xdr:cNvSpPr txBox="1"/>
      </xdr:nvSpPr>
      <xdr:spPr>
        <a:xfrm>
          <a:off x="13131800" y="350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
5,864
230.30
6,152,742
5,939,666
144,693
3,764,885
7,186,173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人件費の経常収支比率は、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となっており、近年改善傾向に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類似団体平均を若干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退職者不補充等の対策により、年々改善していたが、職員の高齢化や再任用職員の増加等の影響により今後も横ばいとなることが見込まれる。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適正な数値を維持するため、計画的な定員管理に努めていくものである。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117856</xdr:rowOff>
    </xdr:to>
    <xdr:cxnSp macro="">
      <xdr:nvCxnSpPr>
        <xdr:cNvPr id="64" name="直線コネクタ 63"/>
        <xdr:cNvCxnSpPr/>
      </xdr:nvCxnSpPr>
      <xdr:spPr>
        <a:xfrm flipV="1">
          <a:off x="3987800" y="62123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117856</xdr:rowOff>
    </xdr:to>
    <xdr:cxnSp macro="">
      <xdr:nvCxnSpPr>
        <xdr:cNvPr id="67" name="直線コネクタ 66"/>
        <xdr:cNvCxnSpPr/>
      </xdr:nvCxnSpPr>
      <xdr:spPr>
        <a:xfrm>
          <a:off x="3098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145288</xdr:rowOff>
    </xdr:to>
    <xdr:cxnSp macro="">
      <xdr:nvCxnSpPr>
        <xdr:cNvPr id="70" name="直線コネクタ 69"/>
        <xdr:cNvCxnSpPr/>
      </xdr:nvCxnSpPr>
      <xdr:spPr>
        <a:xfrm flipV="1">
          <a:off x="2209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154432</xdr:rowOff>
    </xdr:to>
    <xdr:cxnSp macro="">
      <xdr:nvCxnSpPr>
        <xdr:cNvPr id="73" name="直線コネクタ 72"/>
        <xdr:cNvCxnSpPr/>
      </xdr:nvCxnSpPr>
      <xdr:spPr>
        <a:xfrm flipV="1">
          <a:off x="1320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90" name="テキスト ボックス 89"/>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92" name="テキスト ボックス 91"/>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ヶ年の類似団体平均と比較しても高い水準となっている。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年間類似団体平均より高い数値で推移しており、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％を占める廃棄物処理施設運営費をはじめとする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管理経費が高止まりの要因として挙げられる。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今後は事務事業の見直しによる委託料の精査や、公共施設管理費の節減及び施設の統廃合も視野に入れた縮減の検討等、より一層コスト削減意識を持って行政運営に努めなければならない。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122428</xdr:rowOff>
    </xdr:to>
    <xdr:cxnSp macro="">
      <xdr:nvCxnSpPr>
        <xdr:cNvPr id="122" name="直線コネクタ 121"/>
        <xdr:cNvCxnSpPr/>
      </xdr:nvCxnSpPr>
      <xdr:spPr>
        <a:xfrm>
          <a:off x="15671800" y="31902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108712</xdr:rowOff>
    </xdr:to>
    <xdr:cxnSp macro="">
      <xdr:nvCxnSpPr>
        <xdr:cNvPr id="125" name="直線コネクタ 124"/>
        <xdr:cNvCxnSpPr/>
      </xdr:nvCxnSpPr>
      <xdr:spPr>
        <a:xfrm flipV="1">
          <a:off x="14782800" y="3190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108712</xdr:rowOff>
    </xdr:to>
    <xdr:cxnSp macro="">
      <xdr:nvCxnSpPr>
        <xdr:cNvPr id="128" name="直線コネクタ 127"/>
        <xdr:cNvCxnSpPr/>
      </xdr:nvCxnSpPr>
      <xdr:spPr>
        <a:xfrm>
          <a:off x="13893800" y="31033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18</xdr:row>
      <xdr:rowOff>17272</xdr:rowOff>
    </xdr:to>
    <xdr:cxnSp macro="">
      <xdr:nvCxnSpPr>
        <xdr:cNvPr id="131" name="直線コネクタ 130"/>
        <xdr:cNvCxnSpPr/>
      </xdr:nvCxnSpPr>
      <xdr:spPr>
        <a:xfrm>
          <a:off x="13004800" y="3057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71628</xdr:rowOff>
    </xdr:from>
    <xdr:to>
      <xdr:col>82</xdr:col>
      <xdr:colOff>158750</xdr:colOff>
      <xdr:row>19</xdr:row>
      <xdr:rowOff>1778</xdr:rowOff>
    </xdr:to>
    <xdr:sp macro="" textlink="">
      <xdr:nvSpPr>
        <xdr:cNvPr id="141" name="楕円 140"/>
        <xdr:cNvSpPr/>
      </xdr:nvSpPr>
      <xdr:spPr>
        <a:xfrm>
          <a:off x="164592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43705</xdr:rowOff>
    </xdr:from>
    <xdr:ext cx="762000" cy="259045"/>
    <xdr:sp macro="" textlink="">
      <xdr:nvSpPr>
        <xdr:cNvPr id="142" name="物件費該当値テキスト"/>
        <xdr:cNvSpPr txBox="1"/>
      </xdr:nvSpPr>
      <xdr:spPr>
        <a:xfrm>
          <a:off x="165989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3" name="楕円 142"/>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4" name="テキスト ボックス 143"/>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5" name="楕円 144"/>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6" name="テキスト ボックス 145"/>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47" name="楕円 146"/>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48" name="テキスト ボックス 147"/>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49" name="楕円 148"/>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0" name="テキスト ボックス 149"/>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国や県の制度に沿った扶助費が多く、近年では町独自の事業として乳幼児医療給付費の無料化（高校終期まで）等、住民ニーズを捉えた施策を実施してきている。　今後、子ども・子育て施策や定住促進施策の一環として、さらなる範囲の拡充等も予想され、また高齢化による扶助費の需要増は避けられないため、より一層住民のニーズを捉えた施策の実施に努める。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156935</xdr:rowOff>
    </xdr:to>
    <xdr:cxnSp macro="">
      <xdr:nvCxnSpPr>
        <xdr:cNvPr id="184" name="直線コネクタ 183"/>
        <xdr:cNvCxnSpPr/>
      </xdr:nvCxnSpPr>
      <xdr:spPr>
        <a:xfrm flipV="1">
          <a:off x="3987800" y="9232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53</xdr:row>
      <xdr:rowOff>156935</xdr:rowOff>
    </xdr:to>
    <xdr:cxnSp macro="">
      <xdr:nvCxnSpPr>
        <xdr:cNvPr id="187" name="直線コネクタ 186"/>
        <xdr:cNvCxnSpPr/>
      </xdr:nvCxnSpPr>
      <xdr:spPr>
        <a:xfrm>
          <a:off x="3098800" y="9243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53</xdr:row>
      <xdr:rowOff>167822</xdr:rowOff>
    </xdr:to>
    <xdr:cxnSp macro="">
      <xdr:nvCxnSpPr>
        <xdr:cNvPr id="190" name="直線コネクタ 189"/>
        <xdr:cNvCxnSpPr/>
      </xdr:nvCxnSpPr>
      <xdr:spPr>
        <a:xfrm flipV="1">
          <a:off x="2209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7257</xdr:rowOff>
    </xdr:to>
    <xdr:cxnSp macro="">
      <xdr:nvCxnSpPr>
        <xdr:cNvPr id="193" name="直線コネクタ 192"/>
        <xdr:cNvCxnSpPr/>
      </xdr:nvCxnSpPr>
      <xdr:spPr>
        <a:xfrm flipV="1">
          <a:off x="1320800" y="9254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3" name="楕円 202"/>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4"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106135</xdr:rowOff>
    </xdr:from>
    <xdr:to>
      <xdr:col>20</xdr:col>
      <xdr:colOff>38100</xdr:colOff>
      <xdr:row>54</xdr:row>
      <xdr:rowOff>36285</xdr:rowOff>
    </xdr:to>
    <xdr:sp macro="" textlink="">
      <xdr:nvSpPr>
        <xdr:cNvPr id="205" name="楕円 204"/>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46462</xdr:rowOff>
    </xdr:from>
    <xdr:ext cx="736600" cy="259045"/>
    <xdr:sp macro="" textlink="">
      <xdr:nvSpPr>
        <xdr:cNvPr id="206" name="テキスト ボックス 205"/>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106135</xdr:rowOff>
    </xdr:from>
    <xdr:to>
      <xdr:col>15</xdr:col>
      <xdr:colOff>149225</xdr:colOff>
      <xdr:row>54</xdr:row>
      <xdr:rowOff>36285</xdr:rowOff>
    </xdr:to>
    <xdr:sp macro="" textlink="">
      <xdr:nvSpPr>
        <xdr:cNvPr id="207" name="楕円 206"/>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46462</xdr:rowOff>
    </xdr:from>
    <xdr:ext cx="762000" cy="259045"/>
    <xdr:sp macro="" textlink="">
      <xdr:nvSpPr>
        <xdr:cNvPr id="208" name="テキスト ボックス 207"/>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9" name="楕円 208"/>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0" name="テキスト ボックス 209"/>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1" name="楕円 210"/>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2" name="テキスト ボックス 211"/>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その他経費は前年度比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少雪による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除排雪経費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の減（前年度比▲</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24.6%</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管理施設の維持補修経費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を含め</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高止まり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公共施設の老朽化等の影響によ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維持補修費の増が見込まれるため、各公共施設の統廃合も視野に入れた事業の精査に努める。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繰出金についても、下水道事業会計への繰出金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が高止まりしていることが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当該比率の要因となっている。今後は下水道事業会計における抜本的な経営方針の転換が必要である。</a:t>
          </a: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121285</xdr:rowOff>
    </xdr:from>
    <xdr:to>
      <xdr:col>82</xdr:col>
      <xdr:colOff>107950</xdr:colOff>
      <xdr:row>60</xdr:row>
      <xdr:rowOff>29845</xdr:rowOff>
    </xdr:to>
    <xdr:cxnSp macro="">
      <xdr:nvCxnSpPr>
        <xdr:cNvPr id="240" name="直線コネクタ 239"/>
        <xdr:cNvCxnSpPr/>
      </xdr:nvCxnSpPr>
      <xdr:spPr>
        <a:xfrm flipV="1">
          <a:off x="15671800" y="1023683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64135</xdr:rowOff>
    </xdr:from>
    <xdr:to>
      <xdr:col>78</xdr:col>
      <xdr:colOff>69850</xdr:colOff>
      <xdr:row>60</xdr:row>
      <xdr:rowOff>29845</xdr:rowOff>
    </xdr:to>
    <xdr:cxnSp macro="">
      <xdr:nvCxnSpPr>
        <xdr:cNvPr id="243" name="直線コネクタ 242"/>
        <xdr:cNvCxnSpPr/>
      </xdr:nvCxnSpPr>
      <xdr:spPr>
        <a:xfrm>
          <a:off x="14782800" y="1017968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144145</xdr:rowOff>
    </xdr:from>
    <xdr:to>
      <xdr:col>73</xdr:col>
      <xdr:colOff>180975</xdr:colOff>
      <xdr:row>59</xdr:row>
      <xdr:rowOff>64135</xdr:rowOff>
    </xdr:to>
    <xdr:cxnSp macro="">
      <xdr:nvCxnSpPr>
        <xdr:cNvPr id="246" name="直線コネクタ 245"/>
        <xdr:cNvCxnSpPr/>
      </xdr:nvCxnSpPr>
      <xdr:spPr>
        <a:xfrm>
          <a:off x="13893800" y="1008824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144145</xdr:rowOff>
    </xdr:from>
    <xdr:to>
      <xdr:col>69</xdr:col>
      <xdr:colOff>92075</xdr:colOff>
      <xdr:row>58</xdr:row>
      <xdr:rowOff>149860</xdr:rowOff>
    </xdr:to>
    <xdr:cxnSp macro="">
      <xdr:nvCxnSpPr>
        <xdr:cNvPr id="249" name="直線コネクタ 248"/>
        <xdr:cNvCxnSpPr/>
      </xdr:nvCxnSpPr>
      <xdr:spPr>
        <a:xfrm flipV="1">
          <a:off x="13004800" y="100882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70485</xdr:rowOff>
    </xdr:from>
    <xdr:to>
      <xdr:col>82</xdr:col>
      <xdr:colOff>158750</xdr:colOff>
      <xdr:row>60</xdr:row>
      <xdr:rowOff>635</xdr:rowOff>
    </xdr:to>
    <xdr:sp macro="" textlink="">
      <xdr:nvSpPr>
        <xdr:cNvPr id="259" name="楕円 258"/>
        <xdr:cNvSpPr/>
      </xdr:nvSpPr>
      <xdr:spPr>
        <a:xfrm>
          <a:off x="164592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42562</xdr:rowOff>
    </xdr:from>
    <xdr:ext cx="762000" cy="259045"/>
    <xdr:sp macro="" textlink="">
      <xdr:nvSpPr>
        <xdr:cNvPr id="260" name="その他該当値テキスト"/>
        <xdr:cNvSpPr txBox="1"/>
      </xdr:nvSpPr>
      <xdr:spPr>
        <a:xfrm>
          <a:off x="165989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150495</xdr:rowOff>
    </xdr:from>
    <xdr:to>
      <xdr:col>78</xdr:col>
      <xdr:colOff>120650</xdr:colOff>
      <xdr:row>60</xdr:row>
      <xdr:rowOff>80645</xdr:rowOff>
    </xdr:to>
    <xdr:sp macro="" textlink="">
      <xdr:nvSpPr>
        <xdr:cNvPr id="261" name="楕円 260"/>
        <xdr:cNvSpPr/>
      </xdr:nvSpPr>
      <xdr:spPr>
        <a:xfrm>
          <a:off x="15621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65422</xdr:rowOff>
    </xdr:from>
    <xdr:ext cx="736600" cy="259045"/>
    <xdr:sp macro="" textlink="">
      <xdr:nvSpPr>
        <xdr:cNvPr id="262" name="テキスト ボックス 261"/>
        <xdr:cNvSpPr txBox="1"/>
      </xdr:nvSpPr>
      <xdr:spPr>
        <a:xfrm>
          <a:off x="15290800" y="1035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xdr:rowOff>
    </xdr:from>
    <xdr:to>
      <xdr:col>74</xdr:col>
      <xdr:colOff>31750</xdr:colOff>
      <xdr:row>59</xdr:row>
      <xdr:rowOff>114935</xdr:rowOff>
    </xdr:to>
    <xdr:sp macro="" textlink="">
      <xdr:nvSpPr>
        <xdr:cNvPr id="263" name="楕円 262"/>
        <xdr:cNvSpPr/>
      </xdr:nvSpPr>
      <xdr:spPr>
        <a:xfrm>
          <a:off x="1473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99712</xdr:rowOff>
    </xdr:from>
    <xdr:ext cx="762000" cy="259045"/>
    <xdr:sp macro="" textlink="">
      <xdr:nvSpPr>
        <xdr:cNvPr id="264" name="テキスト ボックス 263"/>
        <xdr:cNvSpPr txBox="1"/>
      </xdr:nvSpPr>
      <xdr:spPr>
        <a:xfrm>
          <a:off x="144018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93345</xdr:rowOff>
    </xdr:from>
    <xdr:to>
      <xdr:col>69</xdr:col>
      <xdr:colOff>142875</xdr:colOff>
      <xdr:row>59</xdr:row>
      <xdr:rowOff>23495</xdr:rowOff>
    </xdr:to>
    <xdr:sp macro="" textlink="">
      <xdr:nvSpPr>
        <xdr:cNvPr id="265" name="楕円 264"/>
        <xdr:cNvSpPr/>
      </xdr:nvSpPr>
      <xdr:spPr>
        <a:xfrm>
          <a:off x="13843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8272</xdr:rowOff>
    </xdr:from>
    <xdr:ext cx="762000" cy="259045"/>
    <xdr:sp macro="" textlink="">
      <xdr:nvSpPr>
        <xdr:cNvPr id="266" name="テキスト ボックス 265"/>
        <xdr:cNvSpPr txBox="1"/>
      </xdr:nvSpPr>
      <xdr:spPr>
        <a:xfrm>
          <a:off x="13512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67" name="楕円 266"/>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68" name="テキスト ボックス 267"/>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補助費等の経常収支比率は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主な増化要因は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高度経営体集積促進事業費交付金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131,211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千円）等である。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前年度比各は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増となったが、近年類似団体平均と近い数値で推移しているため、今後も公営企業を含めた各種団体への補助金等を精査・見直しするなど補助金等の抑制に努める。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92710</xdr:rowOff>
    </xdr:to>
    <xdr:cxnSp macro="">
      <xdr:nvCxnSpPr>
        <xdr:cNvPr id="298" name="直線コネクタ 297"/>
        <xdr:cNvCxnSpPr/>
      </xdr:nvCxnSpPr>
      <xdr:spPr>
        <a:xfrm>
          <a:off x="15671800" y="64226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78994</xdr:rowOff>
    </xdr:to>
    <xdr:cxnSp macro="">
      <xdr:nvCxnSpPr>
        <xdr:cNvPr id="301" name="直線コネクタ 300"/>
        <xdr:cNvCxnSpPr/>
      </xdr:nvCxnSpPr>
      <xdr:spPr>
        <a:xfrm>
          <a:off x="14782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60706</xdr:rowOff>
    </xdr:to>
    <xdr:cxnSp macro="">
      <xdr:nvCxnSpPr>
        <xdr:cNvPr id="304" name="直線コネクタ 303"/>
        <xdr:cNvCxnSpPr/>
      </xdr:nvCxnSpPr>
      <xdr:spPr>
        <a:xfrm>
          <a:off x="13893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97282</xdr:rowOff>
    </xdr:to>
    <xdr:cxnSp macro="">
      <xdr:nvCxnSpPr>
        <xdr:cNvPr id="307" name="直線コネクタ 306"/>
        <xdr:cNvCxnSpPr/>
      </xdr:nvCxnSpPr>
      <xdr:spPr>
        <a:xfrm flipV="1">
          <a:off x="13004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7" name="楕円 316"/>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8"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19" name="楕円 318"/>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0" name="テキスト ボックス 319"/>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1" name="楕円 320"/>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2" name="テキスト ボックス 321"/>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3" name="楕円 322"/>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4" name="テキスト ボックス 323"/>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25" name="楕円 324"/>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26" name="テキスト ボックス 325"/>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過疎対策事業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債の元利償還金（平成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年度債、</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30,857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千円）等の償還が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年度に実施した大型建設事業の元金償還が始まり、公債費は増化傾向となることが見込まれるため、新発債を極力抑制するために計画的な事業実施に努める。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37846</xdr:rowOff>
    </xdr:from>
    <xdr:to>
      <xdr:col>24</xdr:col>
      <xdr:colOff>25400</xdr:colOff>
      <xdr:row>79</xdr:row>
      <xdr:rowOff>60706</xdr:rowOff>
    </xdr:to>
    <xdr:cxnSp macro="">
      <xdr:nvCxnSpPr>
        <xdr:cNvPr id="356" name="直線コネクタ 355"/>
        <xdr:cNvCxnSpPr/>
      </xdr:nvCxnSpPr>
      <xdr:spPr>
        <a:xfrm>
          <a:off x="3987800" y="135823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46989</xdr:rowOff>
    </xdr:to>
    <xdr:cxnSp macro="">
      <xdr:nvCxnSpPr>
        <xdr:cNvPr id="359" name="直線コネクタ 358"/>
        <xdr:cNvCxnSpPr/>
      </xdr:nvCxnSpPr>
      <xdr:spPr>
        <a:xfrm flipV="1">
          <a:off x="3098800" y="135823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46989</xdr:rowOff>
    </xdr:to>
    <xdr:cxnSp macro="">
      <xdr:nvCxnSpPr>
        <xdr:cNvPr id="362" name="直線コネクタ 361"/>
        <xdr:cNvCxnSpPr/>
      </xdr:nvCxnSpPr>
      <xdr:spPr>
        <a:xfrm>
          <a:off x="2209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10413</xdr:rowOff>
    </xdr:to>
    <xdr:cxnSp macro="">
      <xdr:nvCxnSpPr>
        <xdr:cNvPr id="365" name="直線コネクタ 364"/>
        <xdr:cNvCxnSpPr/>
      </xdr:nvCxnSpPr>
      <xdr:spPr>
        <a:xfrm flipV="1">
          <a:off x="1320800" y="135458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9906</xdr:rowOff>
    </xdr:from>
    <xdr:to>
      <xdr:col>24</xdr:col>
      <xdr:colOff>76200</xdr:colOff>
      <xdr:row>79</xdr:row>
      <xdr:rowOff>111506</xdr:rowOff>
    </xdr:to>
    <xdr:sp macro="" textlink="">
      <xdr:nvSpPr>
        <xdr:cNvPr id="375" name="楕円 374"/>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153433</xdr:rowOff>
    </xdr:from>
    <xdr:ext cx="762000" cy="259045"/>
    <xdr:sp macro="" textlink="">
      <xdr:nvSpPr>
        <xdr:cNvPr id="376" name="公債費該当値テキスト"/>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77" name="楕円 376"/>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78" name="テキスト ボックス 377"/>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79" name="楕円 378"/>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80" name="テキスト ボックス 379"/>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81" name="楕円 380"/>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82" name="テキスト ボックス 381"/>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83" name="楕円 382"/>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84" name="テキスト ボックス 383"/>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74.8%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年ぶりに減少に転じたが、依然として類似団体平均値を大きく上回っている。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当該比率のうち、最も大きな割合を占めている人件費については、類似団体平均値と比較し若干高い位置で推移してきた数値が年々改善し、平成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年度より類似団体平均値を下回る数値となった。今後は職員の高齢化や再任用職員の増加等の影響により横ばいで推移されることが予想される。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維持補修費に関する経費についても、近年除排雪経費が高止まりしている傾向にあり、管内除排雪の委託内容等、事業内容の精査に努めなければならない。</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当該比率の分母において大きな割合を占めている普通交付税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合併算定替</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措置の終了</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により減少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中、歳出面においても歳入に見合ったものとしなければならない。</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5080</xdr:rowOff>
    </xdr:to>
    <xdr:cxnSp macro="">
      <xdr:nvCxnSpPr>
        <xdr:cNvPr id="417" name="直線コネクタ 416"/>
        <xdr:cNvCxnSpPr/>
      </xdr:nvCxnSpPr>
      <xdr:spPr>
        <a:xfrm flipV="1">
          <a:off x="15671800" y="134543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79</xdr:row>
      <xdr:rowOff>5080</xdr:rowOff>
    </xdr:to>
    <xdr:cxnSp macro="">
      <xdr:nvCxnSpPr>
        <xdr:cNvPr id="420" name="直線コネクタ 419"/>
        <xdr:cNvCxnSpPr/>
      </xdr:nvCxnSpPr>
      <xdr:spPr>
        <a:xfrm>
          <a:off x="14782800" y="134391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78</xdr:row>
      <xdr:rowOff>66039</xdr:rowOff>
    </xdr:to>
    <xdr:cxnSp macro="">
      <xdr:nvCxnSpPr>
        <xdr:cNvPr id="423" name="直線コネクタ 422"/>
        <xdr:cNvCxnSpPr/>
      </xdr:nvCxnSpPr>
      <xdr:spPr>
        <a:xfrm>
          <a:off x="13893800" y="133057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104139</xdr:rowOff>
    </xdr:from>
    <xdr:to>
      <xdr:col>69</xdr:col>
      <xdr:colOff>92075</xdr:colOff>
      <xdr:row>77</xdr:row>
      <xdr:rowOff>142239</xdr:rowOff>
    </xdr:to>
    <xdr:cxnSp macro="">
      <xdr:nvCxnSpPr>
        <xdr:cNvPr id="426" name="直線コネクタ 425"/>
        <xdr:cNvCxnSpPr/>
      </xdr:nvCxnSpPr>
      <xdr:spPr>
        <a:xfrm flipV="1">
          <a:off x="13004800" y="13305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6" name="楕円 435"/>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37"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125730</xdr:rowOff>
    </xdr:from>
    <xdr:to>
      <xdr:col>78</xdr:col>
      <xdr:colOff>120650</xdr:colOff>
      <xdr:row>79</xdr:row>
      <xdr:rowOff>55880</xdr:rowOff>
    </xdr:to>
    <xdr:sp macro="" textlink="">
      <xdr:nvSpPr>
        <xdr:cNvPr id="438" name="楕円 437"/>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39" name="テキスト ボックス 438"/>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40" name="楕円 439"/>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41" name="テキスト ボックス 440"/>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42" name="楕円 441"/>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macro="" textlink="">
      <xdr:nvSpPr>
        <xdr:cNvPr id="443" name="テキスト ボックス 442"/>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44" name="楕円 443"/>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45" name="テキスト ボックス 444"/>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123196</xdr:rowOff>
    </xdr:from>
    <xdr:to>
      <xdr:col>29</xdr:col>
      <xdr:colOff>127000</xdr:colOff>
      <xdr:row>16</xdr:row>
      <xdr:rowOff>134134</xdr:rowOff>
    </xdr:to>
    <xdr:cxnSp macro="">
      <xdr:nvCxnSpPr>
        <xdr:cNvPr id="46" name="直線コネクタ 45"/>
        <xdr:cNvCxnSpPr/>
      </xdr:nvCxnSpPr>
      <xdr:spPr bwMode="auto">
        <a:xfrm flipV="1">
          <a:off x="5003800" y="2914021"/>
          <a:ext cx="647700" cy="10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134134</xdr:rowOff>
    </xdr:from>
    <xdr:to>
      <xdr:col>26</xdr:col>
      <xdr:colOff>50800</xdr:colOff>
      <xdr:row>16</xdr:row>
      <xdr:rowOff>142032</xdr:rowOff>
    </xdr:to>
    <xdr:cxnSp macro="">
      <xdr:nvCxnSpPr>
        <xdr:cNvPr id="49" name="直線コネクタ 48"/>
        <xdr:cNvCxnSpPr/>
      </xdr:nvCxnSpPr>
      <xdr:spPr bwMode="auto">
        <a:xfrm flipV="1">
          <a:off x="4305300" y="2924959"/>
          <a:ext cx="698500" cy="7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142032</xdr:rowOff>
    </xdr:from>
    <xdr:to>
      <xdr:col>22</xdr:col>
      <xdr:colOff>114300</xdr:colOff>
      <xdr:row>16</xdr:row>
      <xdr:rowOff>151599</xdr:rowOff>
    </xdr:to>
    <xdr:cxnSp macro="">
      <xdr:nvCxnSpPr>
        <xdr:cNvPr id="52" name="直線コネクタ 51"/>
        <xdr:cNvCxnSpPr/>
      </xdr:nvCxnSpPr>
      <xdr:spPr bwMode="auto">
        <a:xfrm flipV="1">
          <a:off x="3606800" y="2932857"/>
          <a:ext cx="698500" cy="9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151599</xdr:rowOff>
    </xdr:from>
    <xdr:to>
      <xdr:col>18</xdr:col>
      <xdr:colOff>177800</xdr:colOff>
      <xdr:row>16</xdr:row>
      <xdr:rowOff>158783</xdr:rowOff>
    </xdr:to>
    <xdr:cxnSp macro="">
      <xdr:nvCxnSpPr>
        <xdr:cNvPr id="55" name="直線コネクタ 54"/>
        <xdr:cNvCxnSpPr/>
      </xdr:nvCxnSpPr>
      <xdr:spPr bwMode="auto">
        <a:xfrm flipV="1">
          <a:off x="2908300" y="2942424"/>
          <a:ext cx="698500" cy="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72396</xdr:rowOff>
    </xdr:from>
    <xdr:to>
      <xdr:col>29</xdr:col>
      <xdr:colOff>177800</xdr:colOff>
      <xdr:row>17</xdr:row>
      <xdr:rowOff>2546</xdr:rowOff>
    </xdr:to>
    <xdr:sp macro="" textlink="">
      <xdr:nvSpPr>
        <xdr:cNvPr id="65" name="楕円 64"/>
        <xdr:cNvSpPr/>
      </xdr:nvSpPr>
      <xdr:spPr bwMode="auto">
        <a:xfrm>
          <a:off x="5600700" y="2863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44473</xdr:rowOff>
    </xdr:from>
    <xdr:ext cx="762000" cy="259045"/>
    <xdr:sp macro="" textlink="">
      <xdr:nvSpPr>
        <xdr:cNvPr id="66" name="人口1人当たり決算額の推移該当値テキスト130"/>
        <xdr:cNvSpPr txBox="1"/>
      </xdr:nvSpPr>
      <xdr:spPr>
        <a:xfrm>
          <a:off x="5740400" y="283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83334</xdr:rowOff>
    </xdr:from>
    <xdr:to>
      <xdr:col>26</xdr:col>
      <xdr:colOff>101600</xdr:colOff>
      <xdr:row>17</xdr:row>
      <xdr:rowOff>13484</xdr:rowOff>
    </xdr:to>
    <xdr:sp macro="" textlink="">
      <xdr:nvSpPr>
        <xdr:cNvPr id="67" name="楕円 66"/>
        <xdr:cNvSpPr/>
      </xdr:nvSpPr>
      <xdr:spPr bwMode="auto">
        <a:xfrm>
          <a:off x="4953000" y="287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169711</xdr:rowOff>
    </xdr:from>
    <xdr:ext cx="736600" cy="259045"/>
    <xdr:sp macro="" textlink="">
      <xdr:nvSpPr>
        <xdr:cNvPr id="68" name="テキスト ボックス 67"/>
        <xdr:cNvSpPr txBox="1"/>
      </xdr:nvSpPr>
      <xdr:spPr>
        <a:xfrm>
          <a:off x="4622800" y="2960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91232</xdr:rowOff>
    </xdr:from>
    <xdr:to>
      <xdr:col>22</xdr:col>
      <xdr:colOff>165100</xdr:colOff>
      <xdr:row>17</xdr:row>
      <xdr:rowOff>21382</xdr:rowOff>
    </xdr:to>
    <xdr:sp macro="" textlink="">
      <xdr:nvSpPr>
        <xdr:cNvPr id="69" name="楕円 68"/>
        <xdr:cNvSpPr/>
      </xdr:nvSpPr>
      <xdr:spPr bwMode="auto">
        <a:xfrm>
          <a:off x="4254500" y="288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31559</xdr:rowOff>
    </xdr:from>
    <xdr:ext cx="762000" cy="259045"/>
    <xdr:sp macro="" textlink="">
      <xdr:nvSpPr>
        <xdr:cNvPr id="70" name="テキスト ボックス 69"/>
        <xdr:cNvSpPr txBox="1"/>
      </xdr:nvSpPr>
      <xdr:spPr>
        <a:xfrm>
          <a:off x="3924300" y="265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100799</xdr:rowOff>
    </xdr:from>
    <xdr:to>
      <xdr:col>19</xdr:col>
      <xdr:colOff>38100</xdr:colOff>
      <xdr:row>17</xdr:row>
      <xdr:rowOff>30949</xdr:rowOff>
    </xdr:to>
    <xdr:sp macro="" textlink="">
      <xdr:nvSpPr>
        <xdr:cNvPr id="71" name="楕円 70"/>
        <xdr:cNvSpPr/>
      </xdr:nvSpPr>
      <xdr:spPr bwMode="auto">
        <a:xfrm>
          <a:off x="3556000" y="289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41126</xdr:rowOff>
    </xdr:from>
    <xdr:ext cx="762000" cy="259045"/>
    <xdr:sp macro="" textlink="">
      <xdr:nvSpPr>
        <xdr:cNvPr id="72" name="テキスト ボックス 71"/>
        <xdr:cNvSpPr txBox="1"/>
      </xdr:nvSpPr>
      <xdr:spPr>
        <a:xfrm>
          <a:off x="3225800" y="266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107983</xdr:rowOff>
    </xdr:from>
    <xdr:to>
      <xdr:col>15</xdr:col>
      <xdr:colOff>101600</xdr:colOff>
      <xdr:row>17</xdr:row>
      <xdr:rowOff>38133</xdr:rowOff>
    </xdr:to>
    <xdr:sp macro="" textlink="">
      <xdr:nvSpPr>
        <xdr:cNvPr id="73" name="楕円 72"/>
        <xdr:cNvSpPr/>
      </xdr:nvSpPr>
      <xdr:spPr bwMode="auto">
        <a:xfrm>
          <a:off x="2857500" y="289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48310</xdr:rowOff>
    </xdr:from>
    <xdr:ext cx="762000" cy="259045"/>
    <xdr:sp macro="" textlink="">
      <xdr:nvSpPr>
        <xdr:cNvPr id="74" name="テキスト ボックス 73"/>
        <xdr:cNvSpPr txBox="1"/>
      </xdr:nvSpPr>
      <xdr:spPr>
        <a:xfrm>
          <a:off x="2527300" y="26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223914</xdr:rowOff>
    </xdr:from>
    <xdr:to>
      <xdr:col>29</xdr:col>
      <xdr:colOff>127000</xdr:colOff>
      <xdr:row>34</xdr:row>
      <xdr:rowOff>240944</xdr:rowOff>
    </xdr:to>
    <xdr:cxnSp macro="">
      <xdr:nvCxnSpPr>
        <xdr:cNvPr id="107" name="直線コネクタ 106"/>
        <xdr:cNvCxnSpPr/>
      </xdr:nvCxnSpPr>
      <xdr:spPr bwMode="auto">
        <a:xfrm flipV="1">
          <a:off x="5003800" y="6491364"/>
          <a:ext cx="647700" cy="1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198856</xdr:rowOff>
    </xdr:from>
    <xdr:to>
      <xdr:col>26</xdr:col>
      <xdr:colOff>50800</xdr:colOff>
      <xdr:row>34</xdr:row>
      <xdr:rowOff>240944</xdr:rowOff>
    </xdr:to>
    <xdr:cxnSp macro="">
      <xdr:nvCxnSpPr>
        <xdr:cNvPr id="110" name="直線コネクタ 109"/>
        <xdr:cNvCxnSpPr/>
      </xdr:nvCxnSpPr>
      <xdr:spPr bwMode="auto">
        <a:xfrm>
          <a:off x="4305300" y="6466306"/>
          <a:ext cx="698500" cy="4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198856</xdr:rowOff>
    </xdr:from>
    <xdr:to>
      <xdr:col>22</xdr:col>
      <xdr:colOff>114300</xdr:colOff>
      <xdr:row>34</xdr:row>
      <xdr:rowOff>287617</xdr:rowOff>
    </xdr:to>
    <xdr:cxnSp macro="">
      <xdr:nvCxnSpPr>
        <xdr:cNvPr id="113" name="直線コネクタ 112"/>
        <xdr:cNvCxnSpPr/>
      </xdr:nvCxnSpPr>
      <xdr:spPr bwMode="auto">
        <a:xfrm flipV="1">
          <a:off x="3606800" y="6466306"/>
          <a:ext cx="698500" cy="88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232397</xdr:rowOff>
    </xdr:from>
    <xdr:to>
      <xdr:col>18</xdr:col>
      <xdr:colOff>177800</xdr:colOff>
      <xdr:row>34</xdr:row>
      <xdr:rowOff>287617</xdr:rowOff>
    </xdr:to>
    <xdr:cxnSp macro="">
      <xdr:nvCxnSpPr>
        <xdr:cNvPr id="116" name="直線コネクタ 115"/>
        <xdr:cNvCxnSpPr/>
      </xdr:nvCxnSpPr>
      <xdr:spPr bwMode="auto">
        <a:xfrm>
          <a:off x="2908300" y="6499847"/>
          <a:ext cx="698500" cy="55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173114</xdr:rowOff>
    </xdr:from>
    <xdr:to>
      <xdr:col>29</xdr:col>
      <xdr:colOff>177800</xdr:colOff>
      <xdr:row>34</xdr:row>
      <xdr:rowOff>274713</xdr:rowOff>
    </xdr:to>
    <xdr:sp macro="" textlink="">
      <xdr:nvSpPr>
        <xdr:cNvPr id="126" name="楕円 125"/>
        <xdr:cNvSpPr/>
      </xdr:nvSpPr>
      <xdr:spPr bwMode="auto">
        <a:xfrm>
          <a:off x="5600700" y="644056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18191</xdr:rowOff>
    </xdr:from>
    <xdr:ext cx="762000" cy="259045"/>
    <xdr:sp macro="" textlink="">
      <xdr:nvSpPr>
        <xdr:cNvPr id="127" name="人口1人当たり決算額の推移該当値テキスト445"/>
        <xdr:cNvSpPr txBox="1"/>
      </xdr:nvSpPr>
      <xdr:spPr>
        <a:xfrm>
          <a:off x="5740400" y="628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190144</xdr:rowOff>
    </xdr:from>
    <xdr:to>
      <xdr:col>26</xdr:col>
      <xdr:colOff>101600</xdr:colOff>
      <xdr:row>34</xdr:row>
      <xdr:rowOff>291744</xdr:rowOff>
    </xdr:to>
    <xdr:sp macro="" textlink="">
      <xdr:nvSpPr>
        <xdr:cNvPr id="128" name="楕円 127"/>
        <xdr:cNvSpPr/>
      </xdr:nvSpPr>
      <xdr:spPr bwMode="auto">
        <a:xfrm>
          <a:off x="4953000" y="645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301921</xdr:rowOff>
    </xdr:from>
    <xdr:ext cx="736600" cy="259045"/>
    <xdr:sp macro="" textlink="">
      <xdr:nvSpPr>
        <xdr:cNvPr id="129" name="テキスト ボックス 128"/>
        <xdr:cNvSpPr txBox="1"/>
      </xdr:nvSpPr>
      <xdr:spPr>
        <a:xfrm>
          <a:off x="4622800" y="6226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148056</xdr:rowOff>
    </xdr:from>
    <xdr:to>
      <xdr:col>22</xdr:col>
      <xdr:colOff>165100</xdr:colOff>
      <xdr:row>34</xdr:row>
      <xdr:rowOff>249656</xdr:rowOff>
    </xdr:to>
    <xdr:sp macro="" textlink="">
      <xdr:nvSpPr>
        <xdr:cNvPr id="130" name="楕円 129"/>
        <xdr:cNvSpPr/>
      </xdr:nvSpPr>
      <xdr:spPr bwMode="auto">
        <a:xfrm>
          <a:off x="4254500" y="641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259833</xdr:rowOff>
    </xdr:from>
    <xdr:ext cx="762000" cy="259045"/>
    <xdr:sp macro="" textlink="">
      <xdr:nvSpPr>
        <xdr:cNvPr id="131" name="テキスト ボックス 130"/>
        <xdr:cNvSpPr txBox="1"/>
      </xdr:nvSpPr>
      <xdr:spPr>
        <a:xfrm>
          <a:off x="3924300" y="61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236817</xdr:rowOff>
    </xdr:from>
    <xdr:to>
      <xdr:col>19</xdr:col>
      <xdr:colOff>38100</xdr:colOff>
      <xdr:row>34</xdr:row>
      <xdr:rowOff>338417</xdr:rowOff>
    </xdr:to>
    <xdr:sp macro="" textlink="">
      <xdr:nvSpPr>
        <xdr:cNvPr id="132" name="楕円 131"/>
        <xdr:cNvSpPr/>
      </xdr:nvSpPr>
      <xdr:spPr bwMode="auto">
        <a:xfrm>
          <a:off x="3556000" y="650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5694</xdr:rowOff>
    </xdr:from>
    <xdr:ext cx="762000" cy="259045"/>
    <xdr:sp macro="" textlink="">
      <xdr:nvSpPr>
        <xdr:cNvPr id="133" name="テキスト ボックス 132"/>
        <xdr:cNvSpPr txBox="1"/>
      </xdr:nvSpPr>
      <xdr:spPr>
        <a:xfrm>
          <a:off x="3225800" y="62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181597</xdr:rowOff>
    </xdr:from>
    <xdr:to>
      <xdr:col>15</xdr:col>
      <xdr:colOff>101600</xdr:colOff>
      <xdr:row>34</xdr:row>
      <xdr:rowOff>283197</xdr:rowOff>
    </xdr:to>
    <xdr:sp macro="" textlink="">
      <xdr:nvSpPr>
        <xdr:cNvPr id="134" name="楕円 133"/>
        <xdr:cNvSpPr/>
      </xdr:nvSpPr>
      <xdr:spPr bwMode="auto">
        <a:xfrm>
          <a:off x="2857500" y="6449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293374</xdr:rowOff>
    </xdr:from>
    <xdr:ext cx="762000" cy="259045"/>
    <xdr:sp macro="" textlink="">
      <xdr:nvSpPr>
        <xdr:cNvPr id="135" name="テキスト ボックス 134"/>
        <xdr:cNvSpPr txBox="1"/>
      </xdr:nvSpPr>
      <xdr:spPr>
        <a:xfrm>
          <a:off x="2527300" y="62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
5,864
230.30
6,152,742
5,939,666
144,693
3,764,885
7,186,173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46881</xdr:rowOff>
    </xdr:from>
    <xdr:to>
      <xdr:col>24</xdr:col>
      <xdr:colOff>63500</xdr:colOff>
      <xdr:row>35</xdr:row>
      <xdr:rowOff>64955</xdr:rowOff>
    </xdr:to>
    <xdr:cxnSp macro="">
      <xdr:nvCxnSpPr>
        <xdr:cNvPr id="61" name="直線コネクタ 60"/>
        <xdr:cNvCxnSpPr/>
      </xdr:nvCxnSpPr>
      <xdr:spPr>
        <a:xfrm>
          <a:off x="3797300" y="6047631"/>
          <a:ext cx="838200" cy="1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46881</xdr:rowOff>
    </xdr:from>
    <xdr:to>
      <xdr:col>19</xdr:col>
      <xdr:colOff>177800</xdr:colOff>
      <xdr:row>35</xdr:row>
      <xdr:rowOff>71524</xdr:rowOff>
    </xdr:to>
    <xdr:cxnSp macro="">
      <xdr:nvCxnSpPr>
        <xdr:cNvPr id="64" name="直線コネクタ 63"/>
        <xdr:cNvCxnSpPr/>
      </xdr:nvCxnSpPr>
      <xdr:spPr>
        <a:xfrm flipV="1">
          <a:off x="2908300" y="6047631"/>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33210</xdr:rowOff>
    </xdr:from>
    <xdr:to>
      <xdr:col>15</xdr:col>
      <xdr:colOff>50800</xdr:colOff>
      <xdr:row>35</xdr:row>
      <xdr:rowOff>71524</xdr:rowOff>
    </xdr:to>
    <xdr:cxnSp macro="">
      <xdr:nvCxnSpPr>
        <xdr:cNvPr id="67" name="直線コネクタ 66"/>
        <xdr:cNvCxnSpPr/>
      </xdr:nvCxnSpPr>
      <xdr:spPr>
        <a:xfrm>
          <a:off x="2019300" y="6033960"/>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13269</xdr:rowOff>
    </xdr:from>
    <xdr:to>
      <xdr:col>10</xdr:col>
      <xdr:colOff>114300</xdr:colOff>
      <xdr:row>35</xdr:row>
      <xdr:rowOff>33210</xdr:rowOff>
    </xdr:to>
    <xdr:cxnSp macro="">
      <xdr:nvCxnSpPr>
        <xdr:cNvPr id="70" name="直線コネクタ 69"/>
        <xdr:cNvCxnSpPr/>
      </xdr:nvCxnSpPr>
      <xdr:spPr>
        <a:xfrm>
          <a:off x="1130300" y="6014019"/>
          <a:ext cx="8890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14155</xdr:rowOff>
    </xdr:from>
    <xdr:to>
      <xdr:col>24</xdr:col>
      <xdr:colOff>114300</xdr:colOff>
      <xdr:row>35</xdr:row>
      <xdr:rowOff>115755</xdr:rowOff>
    </xdr:to>
    <xdr:sp macro="" textlink="">
      <xdr:nvSpPr>
        <xdr:cNvPr id="80" name="楕円 79"/>
        <xdr:cNvSpPr/>
      </xdr:nvSpPr>
      <xdr:spPr>
        <a:xfrm>
          <a:off x="4584700" y="60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164032</xdr:rowOff>
    </xdr:from>
    <xdr:ext cx="599010" cy="259045"/>
    <xdr:sp macro="" textlink="">
      <xdr:nvSpPr>
        <xdr:cNvPr id="81" name="人件費該当値テキスト"/>
        <xdr:cNvSpPr txBox="1"/>
      </xdr:nvSpPr>
      <xdr:spPr>
        <a:xfrm>
          <a:off x="4686300" y="599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167531</xdr:rowOff>
    </xdr:from>
    <xdr:to>
      <xdr:col>20</xdr:col>
      <xdr:colOff>38100</xdr:colOff>
      <xdr:row>35</xdr:row>
      <xdr:rowOff>97681</xdr:rowOff>
    </xdr:to>
    <xdr:sp macro="" textlink="">
      <xdr:nvSpPr>
        <xdr:cNvPr id="82" name="楕円 81"/>
        <xdr:cNvSpPr/>
      </xdr:nvSpPr>
      <xdr:spPr>
        <a:xfrm>
          <a:off x="3746500" y="59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114208</xdr:rowOff>
    </xdr:from>
    <xdr:ext cx="599010" cy="259045"/>
    <xdr:sp macro="" textlink="">
      <xdr:nvSpPr>
        <xdr:cNvPr id="83" name="テキスト ボックス 82"/>
        <xdr:cNvSpPr txBox="1"/>
      </xdr:nvSpPr>
      <xdr:spPr>
        <a:xfrm>
          <a:off x="3497795" y="577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20724</xdr:rowOff>
    </xdr:from>
    <xdr:to>
      <xdr:col>15</xdr:col>
      <xdr:colOff>101600</xdr:colOff>
      <xdr:row>35</xdr:row>
      <xdr:rowOff>122324</xdr:rowOff>
    </xdr:to>
    <xdr:sp macro="" textlink="">
      <xdr:nvSpPr>
        <xdr:cNvPr id="84" name="楕円 83"/>
        <xdr:cNvSpPr/>
      </xdr:nvSpPr>
      <xdr:spPr>
        <a:xfrm>
          <a:off x="2857500" y="60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138851</xdr:rowOff>
    </xdr:from>
    <xdr:ext cx="599010" cy="259045"/>
    <xdr:sp macro="" textlink="">
      <xdr:nvSpPr>
        <xdr:cNvPr id="85" name="テキスト ボックス 84"/>
        <xdr:cNvSpPr txBox="1"/>
      </xdr:nvSpPr>
      <xdr:spPr>
        <a:xfrm>
          <a:off x="2608795" y="579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153860</xdr:rowOff>
    </xdr:from>
    <xdr:to>
      <xdr:col>10</xdr:col>
      <xdr:colOff>165100</xdr:colOff>
      <xdr:row>35</xdr:row>
      <xdr:rowOff>84010</xdr:rowOff>
    </xdr:to>
    <xdr:sp macro="" textlink="">
      <xdr:nvSpPr>
        <xdr:cNvPr id="86" name="楕円 85"/>
        <xdr:cNvSpPr/>
      </xdr:nvSpPr>
      <xdr:spPr>
        <a:xfrm>
          <a:off x="19685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100537</xdr:rowOff>
    </xdr:from>
    <xdr:ext cx="599010" cy="259045"/>
    <xdr:sp macro="" textlink="">
      <xdr:nvSpPr>
        <xdr:cNvPr id="87" name="テキスト ボックス 86"/>
        <xdr:cNvSpPr txBox="1"/>
      </xdr:nvSpPr>
      <xdr:spPr>
        <a:xfrm>
          <a:off x="1719795" y="575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133919</xdr:rowOff>
    </xdr:from>
    <xdr:to>
      <xdr:col>6</xdr:col>
      <xdr:colOff>38100</xdr:colOff>
      <xdr:row>35</xdr:row>
      <xdr:rowOff>64069</xdr:rowOff>
    </xdr:to>
    <xdr:sp macro="" textlink="">
      <xdr:nvSpPr>
        <xdr:cNvPr id="88" name="楕円 87"/>
        <xdr:cNvSpPr/>
      </xdr:nvSpPr>
      <xdr:spPr>
        <a:xfrm>
          <a:off x="1079500" y="59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80596</xdr:rowOff>
    </xdr:from>
    <xdr:ext cx="599010" cy="259045"/>
    <xdr:sp macro="" textlink="">
      <xdr:nvSpPr>
        <xdr:cNvPr id="89" name="テキスト ボックス 88"/>
        <xdr:cNvSpPr txBox="1"/>
      </xdr:nvSpPr>
      <xdr:spPr>
        <a:xfrm>
          <a:off x="830795" y="573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90967</xdr:rowOff>
    </xdr:from>
    <xdr:to>
      <xdr:col>24</xdr:col>
      <xdr:colOff>63500</xdr:colOff>
      <xdr:row>54</xdr:row>
      <xdr:rowOff>119103</xdr:rowOff>
    </xdr:to>
    <xdr:cxnSp macro="">
      <xdr:nvCxnSpPr>
        <xdr:cNvPr id="116" name="直線コネクタ 115"/>
        <xdr:cNvCxnSpPr/>
      </xdr:nvCxnSpPr>
      <xdr:spPr>
        <a:xfrm flipV="1">
          <a:off x="3797300" y="9349267"/>
          <a:ext cx="838200" cy="2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119103</xdr:rowOff>
    </xdr:from>
    <xdr:to>
      <xdr:col>19</xdr:col>
      <xdr:colOff>177800</xdr:colOff>
      <xdr:row>54</xdr:row>
      <xdr:rowOff>144990</xdr:rowOff>
    </xdr:to>
    <xdr:cxnSp macro="">
      <xdr:nvCxnSpPr>
        <xdr:cNvPr id="119" name="直線コネクタ 118"/>
        <xdr:cNvCxnSpPr/>
      </xdr:nvCxnSpPr>
      <xdr:spPr>
        <a:xfrm flipV="1">
          <a:off x="2908300" y="9377403"/>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144990</xdr:rowOff>
    </xdr:from>
    <xdr:to>
      <xdr:col>15</xdr:col>
      <xdr:colOff>50800</xdr:colOff>
      <xdr:row>54</xdr:row>
      <xdr:rowOff>160562</xdr:rowOff>
    </xdr:to>
    <xdr:cxnSp macro="">
      <xdr:nvCxnSpPr>
        <xdr:cNvPr id="122" name="直線コネクタ 121"/>
        <xdr:cNvCxnSpPr/>
      </xdr:nvCxnSpPr>
      <xdr:spPr>
        <a:xfrm flipV="1">
          <a:off x="2019300" y="9403290"/>
          <a:ext cx="889000" cy="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146462</xdr:rowOff>
    </xdr:from>
    <xdr:to>
      <xdr:col>10</xdr:col>
      <xdr:colOff>114300</xdr:colOff>
      <xdr:row>54</xdr:row>
      <xdr:rowOff>160562</xdr:rowOff>
    </xdr:to>
    <xdr:cxnSp macro="">
      <xdr:nvCxnSpPr>
        <xdr:cNvPr id="125" name="直線コネクタ 124"/>
        <xdr:cNvCxnSpPr/>
      </xdr:nvCxnSpPr>
      <xdr:spPr>
        <a:xfrm>
          <a:off x="1130300" y="9404762"/>
          <a:ext cx="8890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40167</xdr:rowOff>
    </xdr:from>
    <xdr:to>
      <xdr:col>24</xdr:col>
      <xdr:colOff>114300</xdr:colOff>
      <xdr:row>54</xdr:row>
      <xdr:rowOff>141767</xdr:rowOff>
    </xdr:to>
    <xdr:sp macro="" textlink="">
      <xdr:nvSpPr>
        <xdr:cNvPr id="135" name="楕円 134"/>
        <xdr:cNvSpPr/>
      </xdr:nvSpPr>
      <xdr:spPr>
        <a:xfrm>
          <a:off x="4584700" y="92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63044</xdr:rowOff>
    </xdr:from>
    <xdr:ext cx="599010" cy="259045"/>
    <xdr:sp macro="" textlink="">
      <xdr:nvSpPr>
        <xdr:cNvPr id="136" name="物件費該当値テキスト"/>
        <xdr:cNvSpPr txBox="1"/>
      </xdr:nvSpPr>
      <xdr:spPr>
        <a:xfrm>
          <a:off x="4686300" y="91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68303</xdr:rowOff>
    </xdr:from>
    <xdr:to>
      <xdr:col>20</xdr:col>
      <xdr:colOff>38100</xdr:colOff>
      <xdr:row>54</xdr:row>
      <xdr:rowOff>169903</xdr:rowOff>
    </xdr:to>
    <xdr:sp macro="" textlink="">
      <xdr:nvSpPr>
        <xdr:cNvPr id="137" name="楕円 136"/>
        <xdr:cNvSpPr/>
      </xdr:nvSpPr>
      <xdr:spPr>
        <a:xfrm>
          <a:off x="3746500" y="93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14980</xdr:rowOff>
    </xdr:from>
    <xdr:ext cx="599010" cy="259045"/>
    <xdr:sp macro="" textlink="">
      <xdr:nvSpPr>
        <xdr:cNvPr id="138" name="テキスト ボックス 137"/>
        <xdr:cNvSpPr txBox="1"/>
      </xdr:nvSpPr>
      <xdr:spPr>
        <a:xfrm>
          <a:off x="3497795" y="910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94190</xdr:rowOff>
    </xdr:from>
    <xdr:to>
      <xdr:col>15</xdr:col>
      <xdr:colOff>101600</xdr:colOff>
      <xdr:row>55</xdr:row>
      <xdr:rowOff>24340</xdr:rowOff>
    </xdr:to>
    <xdr:sp macro="" textlink="">
      <xdr:nvSpPr>
        <xdr:cNvPr id="139" name="楕円 138"/>
        <xdr:cNvSpPr/>
      </xdr:nvSpPr>
      <xdr:spPr>
        <a:xfrm>
          <a:off x="2857500" y="9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40867</xdr:rowOff>
    </xdr:from>
    <xdr:ext cx="599010" cy="259045"/>
    <xdr:sp macro="" textlink="">
      <xdr:nvSpPr>
        <xdr:cNvPr id="140" name="テキスト ボックス 139"/>
        <xdr:cNvSpPr txBox="1"/>
      </xdr:nvSpPr>
      <xdr:spPr>
        <a:xfrm>
          <a:off x="2608795" y="912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109762</xdr:rowOff>
    </xdr:from>
    <xdr:to>
      <xdr:col>10</xdr:col>
      <xdr:colOff>165100</xdr:colOff>
      <xdr:row>55</xdr:row>
      <xdr:rowOff>39912</xdr:rowOff>
    </xdr:to>
    <xdr:sp macro="" textlink="">
      <xdr:nvSpPr>
        <xdr:cNvPr id="141" name="楕円 140"/>
        <xdr:cNvSpPr/>
      </xdr:nvSpPr>
      <xdr:spPr>
        <a:xfrm>
          <a:off x="1968500" y="93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56439</xdr:rowOff>
    </xdr:from>
    <xdr:ext cx="599010" cy="259045"/>
    <xdr:sp macro="" textlink="">
      <xdr:nvSpPr>
        <xdr:cNvPr id="142" name="テキスト ボックス 141"/>
        <xdr:cNvSpPr txBox="1"/>
      </xdr:nvSpPr>
      <xdr:spPr>
        <a:xfrm>
          <a:off x="1719795" y="914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95662</xdr:rowOff>
    </xdr:from>
    <xdr:to>
      <xdr:col>6</xdr:col>
      <xdr:colOff>38100</xdr:colOff>
      <xdr:row>55</xdr:row>
      <xdr:rowOff>25812</xdr:rowOff>
    </xdr:to>
    <xdr:sp macro="" textlink="">
      <xdr:nvSpPr>
        <xdr:cNvPr id="143" name="楕円 142"/>
        <xdr:cNvSpPr/>
      </xdr:nvSpPr>
      <xdr:spPr>
        <a:xfrm>
          <a:off x="1079500" y="93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42339</xdr:rowOff>
    </xdr:from>
    <xdr:ext cx="599010" cy="259045"/>
    <xdr:sp macro="" textlink="">
      <xdr:nvSpPr>
        <xdr:cNvPr id="144" name="テキスト ボックス 143"/>
        <xdr:cNvSpPr txBox="1"/>
      </xdr:nvSpPr>
      <xdr:spPr>
        <a:xfrm>
          <a:off x="830795" y="912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24829</xdr:rowOff>
    </xdr:from>
    <xdr:to>
      <xdr:col>24</xdr:col>
      <xdr:colOff>63500</xdr:colOff>
      <xdr:row>74</xdr:row>
      <xdr:rowOff>7707</xdr:rowOff>
    </xdr:to>
    <xdr:cxnSp macro="">
      <xdr:nvCxnSpPr>
        <xdr:cNvPr id="171" name="直線コネクタ 170"/>
        <xdr:cNvCxnSpPr/>
      </xdr:nvCxnSpPr>
      <xdr:spPr>
        <a:xfrm>
          <a:off x="3797300" y="12197779"/>
          <a:ext cx="838200" cy="4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24829</xdr:rowOff>
    </xdr:from>
    <xdr:to>
      <xdr:col>19</xdr:col>
      <xdr:colOff>177800</xdr:colOff>
      <xdr:row>72</xdr:row>
      <xdr:rowOff>53221</xdr:rowOff>
    </xdr:to>
    <xdr:cxnSp macro="">
      <xdr:nvCxnSpPr>
        <xdr:cNvPr id="174" name="直線コネクタ 173"/>
        <xdr:cNvCxnSpPr/>
      </xdr:nvCxnSpPr>
      <xdr:spPr>
        <a:xfrm flipV="1">
          <a:off x="2908300" y="12197779"/>
          <a:ext cx="889000" cy="19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53221</xdr:rowOff>
    </xdr:from>
    <xdr:to>
      <xdr:col>15</xdr:col>
      <xdr:colOff>50800</xdr:colOff>
      <xdr:row>73</xdr:row>
      <xdr:rowOff>141483</xdr:rowOff>
    </xdr:to>
    <xdr:cxnSp macro="">
      <xdr:nvCxnSpPr>
        <xdr:cNvPr id="177" name="直線コネクタ 176"/>
        <xdr:cNvCxnSpPr/>
      </xdr:nvCxnSpPr>
      <xdr:spPr>
        <a:xfrm flipV="1">
          <a:off x="2019300" y="12397621"/>
          <a:ext cx="889000" cy="25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77818</xdr:rowOff>
    </xdr:from>
    <xdr:to>
      <xdr:col>10</xdr:col>
      <xdr:colOff>114300</xdr:colOff>
      <xdr:row>73</xdr:row>
      <xdr:rowOff>141483</xdr:rowOff>
    </xdr:to>
    <xdr:cxnSp macro="">
      <xdr:nvCxnSpPr>
        <xdr:cNvPr id="180" name="直線コネクタ 179"/>
        <xdr:cNvCxnSpPr/>
      </xdr:nvCxnSpPr>
      <xdr:spPr>
        <a:xfrm>
          <a:off x="1130300" y="12593668"/>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128357</xdr:rowOff>
    </xdr:from>
    <xdr:to>
      <xdr:col>24</xdr:col>
      <xdr:colOff>114300</xdr:colOff>
      <xdr:row>74</xdr:row>
      <xdr:rowOff>58507</xdr:rowOff>
    </xdr:to>
    <xdr:sp macro="" textlink="">
      <xdr:nvSpPr>
        <xdr:cNvPr id="190" name="楕円 189"/>
        <xdr:cNvSpPr/>
      </xdr:nvSpPr>
      <xdr:spPr>
        <a:xfrm>
          <a:off x="4584700" y="126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151234</xdr:rowOff>
    </xdr:from>
    <xdr:ext cx="534377" cy="259045"/>
    <xdr:sp macro="" textlink="">
      <xdr:nvSpPr>
        <xdr:cNvPr id="191" name="維持補修費該当値テキスト"/>
        <xdr:cNvSpPr txBox="1"/>
      </xdr:nvSpPr>
      <xdr:spPr>
        <a:xfrm>
          <a:off x="4686300" y="1249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145479</xdr:rowOff>
    </xdr:from>
    <xdr:to>
      <xdr:col>20</xdr:col>
      <xdr:colOff>38100</xdr:colOff>
      <xdr:row>71</xdr:row>
      <xdr:rowOff>75629</xdr:rowOff>
    </xdr:to>
    <xdr:sp macro="" textlink="">
      <xdr:nvSpPr>
        <xdr:cNvPr id="192" name="楕円 191"/>
        <xdr:cNvSpPr/>
      </xdr:nvSpPr>
      <xdr:spPr>
        <a:xfrm>
          <a:off x="3746500" y="121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92156</xdr:rowOff>
    </xdr:from>
    <xdr:ext cx="534377" cy="259045"/>
    <xdr:sp macro="" textlink="">
      <xdr:nvSpPr>
        <xdr:cNvPr id="193" name="テキスト ボックス 192"/>
        <xdr:cNvSpPr txBox="1"/>
      </xdr:nvSpPr>
      <xdr:spPr>
        <a:xfrm>
          <a:off x="3530111" y="119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2421</xdr:rowOff>
    </xdr:from>
    <xdr:to>
      <xdr:col>15</xdr:col>
      <xdr:colOff>101600</xdr:colOff>
      <xdr:row>72</xdr:row>
      <xdr:rowOff>104021</xdr:rowOff>
    </xdr:to>
    <xdr:sp macro="" textlink="">
      <xdr:nvSpPr>
        <xdr:cNvPr id="194" name="楕円 193"/>
        <xdr:cNvSpPr/>
      </xdr:nvSpPr>
      <xdr:spPr>
        <a:xfrm>
          <a:off x="2857500" y="123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120548</xdr:rowOff>
    </xdr:from>
    <xdr:ext cx="534377" cy="259045"/>
    <xdr:sp macro="" textlink="">
      <xdr:nvSpPr>
        <xdr:cNvPr id="195" name="テキスト ボックス 194"/>
        <xdr:cNvSpPr txBox="1"/>
      </xdr:nvSpPr>
      <xdr:spPr>
        <a:xfrm>
          <a:off x="2641111" y="121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90683</xdr:rowOff>
    </xdr:from>
    <xdr:to>
      <xdr:col>10</xdr:col>
      <xdr:colOff>165100</xdr:colOff>
      <xdr:row>74</xdr:row>
      <xdr:rowOff>20833</xdr:rowOff>
    </xdr:to>
    <xdr:sp macro="" textlink="">
      <xdr:nvSpPr>
        <xdr:cNvPr id="196" name="楕円 195"/>
        <xdr:cNvSpPr/>
      </xdr:nvSpPr>
      <xdr:spPr>
        <a:xfrm>
          <a:off x="1968500" y="126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37360</xdr:rowOff>
    </xdr:from>
    <xdr:ext cx="534377" cy="259045"/>
    <xdr:sp macro="" textlink="">
      <xdr:nvSpPr>
        <xdr:cNvPr id="197" name="テキスト ボックス 196"/>
        <xdr:cNvSpPr txBox="1"/>
      </xdr:nvSpPr>
      <xdr:spPr>
        <a:xfrm>
          <a:off x="1752111" y="123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27018</xdr:rowOff>
    </xdr:from>
    <xdr:to>
      <xdr:col>6</xdr:col>
      <xdr:colOff>38100</xdr:colOff>
      <xdr:row>73</xdr:row>
      <xdr:rowOff>128618</xdr:rowOff>
    </xdr:to>
    <xdr:sp macro="" textlink="">
      <xdr:nvSpPr>
        <xdr:cNvPr id="198" name="楕円 197"/>
        <xdr:cNvSpPr/>
      </xdr:nvSpPr>
      <xdr:spPr>
        <a:xfrm>
          <a:off x="1079500" y="125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145145</xdr:rowOff>
    </xdr:from>
    <xdr:ext cx="534377" cy="259045"/>
    <xdr:sp macro="" textlink="">
      <xdr:nvSpPr>
        <xdr:cNvPr id="199" name="テキスト ボックス 198"/>
        <xdr:cNvSpPr txBox="1"/>
      </xdr:nvSpPr>
      <xdr:spPr>
        <a:xfrm>
          <a:off x="863111" y="123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114652</xdr:rowOff>
    </xdr:from>
    <xdr:to>
      <xdr:col>24</xdr:col>
      <xdr:colOff>63500</xdr:colOff>
      <xdr:row>98</xdr:row>
      <xdr:rowOff>161596</xdr:rowOff>
    </xdr:to>
    <xdr:cxnSp macro="">
      <xdr:nvCxnSpPr>
        <xdr:cNvPr id="231" name="直線コネクタ 230"/>
        <xdr:cNvCxnSpPr/>
      </xdr:nvCxnSpPr>
      <xdr:spPr>
        <a:xfrm flipV="1">
          <a:off x="3797300" y="16916752"/>
          <a:ext cx="838200" cy="4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71430</xdr:rowOff>
    </xdr:from>
    <xdr:to>
      <xdr:col>19</xdr:col>
      <xdr:colOff>177800</xdr:colOff>
      <xdr:row>98</xdr:row>
      <xdr:rowOff>161596</xdr:rowOff>
    </xdr:to>
    <xdr:cxnSp macro="">
      <xdr:nvCxnSpPr>
        <xdr:cNvPr id="234" name="直線コネクタ 233"/>
        <xdr:cNvCxnSpPr/>
      </xdr:nvCxnSpPr>
      <xdr:spPr>
        <a:xfrm>
          <a:off x="2908300" y="16873530"/>
          <a:ext cx="889000" cy="9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22200</xdr:rowOff>
    </xdr:from>
    <xdr:to>
      <xdr:col>15</xdr:col>
      <xdr:colOff>50800</xdr:colOff>
      <xdr:row>98</xdr:row>
      <xdr:rowOff>71430</xdr:rowOff>
    </xdr:to>
    <xdr:cxnSp macro="">
      <xdr:nvCxnSpPr>
        <xdr:cNvPr id="237" name="直線コネクタ 236"/>
        <xdr:cNvCxnSpPr/>
      </xdr:nvCxnSpPr>
      <xdr:spPr>
        <a:xfrm>
          <a:off x="2019300" y="16824300"/>
          <a:ext cx="8890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22200</xdr:rowOff>
    </xdr:from>
    <xdr:to>
      <xdr:col>10</xdr:col>
      <xdr:colOff>114300</xdr:colOff>
      <xdr:row>98</xdr:row>
      <xdr:rowOff>122718</xdr:rowOff>
    </xdr:to>
    <xdr:cxnSp macro="">
      <xdr:nvCxnSpPr>
        <xdr:cNvPr id="240" name="直線コネクタ 239"/>
        <xdr:cNvCxnSpPr/>
      </xdr:nvCxnSpPr>
      <xdr:spPr>
        <a:xfrm flipV="1">
          <a:off x="1130300" y="16824300"/>
          <a:ext cx="889000" cy="10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63852</xdr:rowOff>
    </xdr:from>
    <xdr:to>
      <xdr:col>24</xdr:col>
      <xdr:colOff>114300</xdr:colOff>
      <xdr:row>98</xdr:row>
      <xdr:rowOff>165452</xdr:rowOff>
    </xdr:to>
    <xdr:sp macro="" textlink="">
      <xdr:nvSpPr>
        <xdr:cNvPr id="250" name="楕円 249"/>
        <xdr:cNvSpPr/>
      </xdr:nvSpPr>
      <xdr:spPr>
        <a:xfrm>
          <a:off x="4584700" y="168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42279</xdr:rowOff>
    </xdr:from>
    <xdr:ext cx="534377" cy="259045"/>
    <xdr:sp macro="" textlink="">
      <xdr:nvSpPr>
        <xdr:cNvPr id="251" name="扶助費該当値テキスト"/>
        <xdr:cNvSpPr txBox="1"/>
      </xdr:nvSpPr>
      <xdr:spPr>
        <a:xfrm>
          <a:off x="4686300" y="1684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110796</xdr:rowOff>
    </xdr:from>
    <xdr:to>
      <xdr:col>20</xdr:col>
      <xdr:colOff>38100</xdr:colOff>
      <xdr:row>99</xdr:row>
      <xdr:rowOff>40946</xdr:rowOff>
    </xdr:to>
    <xdr:sp macro="" textlink="">
      <xdr:nvSpPr>
        <xdr:cNvPr id="252" name="楕円 251"/>
        <xdr:cNvSpPr/>
      </xdr:nvSpPr>
      <xdr:spPr>
        <a:xfrm>
          <a:off x="3746500" y="169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32073</xdr:rowOff>
    </xdr:from>
    <xdr:ext cx="534377" cy="259045"/>
    <xdr:sp macro="" textlink="">
      <xdr:nvSpPr>
        <xdr:cNvPr id="253" name="テキスト ボックス 252"/>
        <xdr:cNvSpPr txBox="1"/>
      </xdr:nvSpPr>
      <xdr:spPr>
        <a:xfrm>
          <a:off x="3530111" y="170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20630</xdr:rowOff>
    </xdr:from>
    <xdr:to>
      <xdr:col>15</xdr:col>
      <xdr:colOff>101600</xdr:colOff>
      <xdr:row>98</xdr:row>
      <xdr:rowOff>122230</xdr:rowOff>
    </xdr:to>
    <xdr:sp macro="" textlink="">
      <xdr:nvSpPr>
        <xdr:cNvPr id="254" name="楕円 253"/>
        <xdr:cNvSpPr/>
      </xdr:nvSpPr>
      <xdr:spPr>
        <a:xfrm>
          <a:off x="2857500" y="168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113357</xdr:rowOff>
    </xdr:from>
    <xdr:ext cx="534377" cy="259045"/>
    <xdr:sp macro="" textlink="">
      <xdr:nvSpPr>
        <xdr:cNvPr id="255" name="テキスト ボックス 254"/>
        <xdr:cNvSpPr txBox="1"/>
      </xdr:nvSpPr>
      <xdr:spPr>
        <a:xfrm>
          <a:off x="2641111" y="1691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142850</xdr:rowOff>
    </xdr:from>
    <xdr:to>
      <xdr:col>10</xdr:col>
      <xdr:colOff>165100</xdr:colOff>
      <xdr:row>98</xdr:row>
      <xdr:rowOff>73000</xdr:rowOff>
    </xdr:to>
    <xdr:sp macro="" textlink="">
      <xdr:nvSpPr>
        <xdr:cNvPr id="256" name="楕円 255"/>
        <xdr:cNvSpPr/>
      </xdr:nvSpPr>
      <xdr:spPr>
        <a:xfrm>
          <a:off x="19685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64127</xdr:rowOff>
    </xdr:from>
    <xdr:ext cx="534377" cy="259045"/>
    <xdr:sp macro="" textlink="">
      <xdr:nvSpPr>
        <xdr:cNvPr id="257" name="テキスト ボックス 256"/>
        <xdr:cNvSpPr txBox="1"/>
      </xdr:nvSpPr>
      <xdr:spPr>
        <a:xfrm>
          <a:off x="1752111" y="168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71918</xdr:rowOff>
    </xdr:from>
    <xdr:to>
      <xdr:col>6</xdr:col>
      <xdr:colOff>38100</xdr:colOff>
      <xdr:row>99</xdr:row>
      <xdr:rowOff>2068</xdr:rowOff>
    </xdr:to>
    <xdr:sp macro="" textlink="">
      <xdr:nvSpPr>
        <xdr:cNvPr id="258" name="楕円 257"/>
        <xdr:cNvSpPr/>
      </xdr:nvSpPr>
      <xdr:spPr>
        <a:xfrm>
          <a:off x="1079500" y="168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164645</xdr:rowOff>
    </xdr:from>
    <xdr:ext cx="534377" cy="259045"/>
    <xdr:sp macro="" textlink="">
      <xdr:nvSpPr>
        <xdr:cNvPr id="259" name="テキスト ボックス 258"/>
        <xdr:cNvSpPr txBox="1"/>
      </xdr:nvSpPr>
      <xdr:spPr>
        <a:xfrm>
          <a:off x="863111" y="169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47197</xdr:rowOff>
    </xdr:from>
    <xdr:to>
      <xdr:col>55</xdr:col>
      <xdr:colOff>0</xdr:colOff>
      <xdr:row>35</xdr:row>
      <xdr:rowOff>123984</xdr:rowOff>
    </xdr:to>
    <xdr:cxnSp macro="">
      <xdr:nvCxnSpPr>
        <xdr:cNvPr id="288" name="直線コネクタ 287"/>
        <xdr:cNvCxnSpPr/>
      </xdr:nvCxnSpPr>
      <xdr:spPr>
        <a:xfrm flipV="1">
          <a:off x="9639300" y="6047947"/>
          <a:ext cx="838200" cy="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123984</xdr:rowOff>
    </xdr:from>
    <xdr:to>
      <xdr:col>50</xdr:col>
      <xdr:colOff>114300</xdr:colOff>
      <xdr:row>35</xdr:row>
      <xdr:rowOff>143933</xdr:rowOff>
    </xdr:to>
    <xdr:cxnSp macro="">
      <xdr:nvCxnSpPr>
        <xdr:cNvPr id="291" name="直線コネクタ 290"/>
        <xdr:cNvCxnSpPr/>
      </xdr:nvCxnSpPr>
      <xdr:spPr>
        <a:xfrm flipV="1">
          <a:off x="8750300" y="6124734"/>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143933</xdr:rowOff>
    </xdr:from>
    <xdr:to>
      <xdr:col>45</xdr:col>
      <xdr:colOff>177800</xdr:colOff>
      <xdr:row>36</xdr:row>
      <xdr:rowOff>48409</xdr:rowOff>
    </xdr:to>
    <xdr:cxnSp macro="">
      <xdr:nvCxnSpPr>
        <xdr:cNvPr id="294" name="直線コネクタ 293"/>
        <xdr:cNvCxnSpPr/>
      </xdr:nvCxnSpPr>
      <xdr:spPr>
        <a:xfrm flipV="1">
          <a:off x="7861300" y="6144683"/>
          <a:ext cx="889000" cy="7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20809</xdr:rowOff>
    </xdr:from>
    <xdr:to>
      <xdr:col>41</xdr:col>
      <xdr:colOff>50800</xdr:colOff>
      <xdr:row>36</xdr:row>
      <xdr:rowOff>48409</xdr:rowOff>
    </xdr:to>
    <xdr:cxnSp macro="">
      <xdr:nvCxnSpPr>
        <xdr:cNvPr id="297" name="直線コネクタ 296"/>
        <xdr:cNvCxnSpPr/>
      </xdr:nvCxnSpPr>
      <xdr:spPr>
        <a:xfrm>
          <a:off x="6972300" y="6193009"/>
          <a:ext cx="8890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167847</xdr:rowOff>
    </xdr:from>
    <xdr:to>
      <xdr:col>55</xdr:col>
      <xdr:colOff>50800</xdr:colOff>
      <xdr:row>35</xdr:row>
      <xdr:rowOff>97997</xdr:rowOff>
    </xdr:to>
    <xdr:sp macro="" textlink="">
      <xdr:nvSpPr>
        <xdr:cNvPr id="307" name="楕円 306"/>
        <xdr:cNvSpPr/>
      </xdr:nvSpPr>
      <xdr:spPr>
        <a:xfrm>
          <a:off x="10426700" y="59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19274</xdr:rowOff>
    </xdr:from>
    <xdr:ext cx="599010" cy="259045"/>
    <xdr:sp macro="" textlink="">
      <xdr:nvSpPr>
        <xdr:cNvPr id="308" name="補助費等該当値テキスト"/>
        <xdr:cNvSpPr txBox="1"/>
      </xdr:nvSpPr>
      <xdr:spPr>
        <a:xfrm>
          <a:off x="10528300" y="584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73184</xdr:rowOff>
    </xdr:from>
    <xdr:to>
      <xdr:col>50</xdr:col>
      <xdr:colOff>165100</xdr:colOff>
      <xdr:row>36</xdr:row>
      <xdr:rowOff>3334</xdr:rowOff>
    </xdr:to>
    <xdr:sp macro="" textlink="">
      <xdr:nvSpPr>
        <xdr:cNvPr id="309" name="楕円 308"/>
        <xdr:cNvSpPr/>
      </xdr:nvSpPr>
      <xdr:spPr>
        <a:xfrm>
          <a:off x="9588500" y="60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19861</xdr:rowOff>
    </xdr:from>
    <xdr:ext cx="599010" cy="259045"/>
    <xdr:sp macro="" textlink="">
      <xdr:nvSpPr>
        <xdr:cNvPr id="310" name="テキスト ボックス 309"/>
        <xdr:cNvSpPr txBox="1"/>
      </xdr:nvSpPr>
      <xdr:spPr>
        <a:xfrm>
          <a:off x="9339795" y="584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93133</xdr:rowOff>
    </xdr:from>
    <xdr:to>
      <xdr:col>46</xdr:col>
      <xdr:colOff>38100</xdr:colOff>
      <xdr:row>36</xdr:row>
      <xdr:rowOff>23283</xdr:rowOff>
    </xdr:to>
    <xdr:sp macro="" textlink="">
      <xdr:nvSpPr>
        <xdr:cNvPr id="311" name="楕円 310"/>
        <xdr:cNvSpPr/>
      </xdr:nvSpPr>
      <xdr:spPr>
        <a:xfrm>
          <a:off x="8699500" y="60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39810</xdr:rowOff>
    </xdr:from>
    <xdr:ext cx="599010" cy="259045"/>
    <xdr:sp macro="" textlink="">
      <xdr:nvSpPr>
        <xdr:cNvPr id="312" name="テキスト ボックス 311"/>
        <xdr:cNvSpPr txBox="1"/>
      </xdr:nvSpPr>
      <xdr:spPr>
        <a:xfrm>
          <a:off x="8450795" y="586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169059</xdr:rowOff>
    </xdr:from>
    <xdr:to>
      <xdr:col>41</xdr:col>
      <xdr:colOff>101600</xdr:colOff>
      <xdr:row>36</xdr:row>
      <xdr:rowOff>99209</xdr:rowOff>
    </xdr:to>
    <xdr:sp macro="" textlink="">
      <xdr:nvSpPr>
        <xdr:cNvPr id="313" name="楕円 312"/>
        <xdr:cNvSpPr/>
      </xdr:nvSpPr>
      <xdr:spPr>
        <a:xfrm>
          <a:off x="7810500" y="61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90336</xdr:rowOff>
    </xdr:from>
    <xdr:ext cx="599010" cy="259045"/>
    <xdr:sp macro="" textlink="">
      <xdr:nvSpPr>
        <xdr:cNvPr id="314" name="テキスト ボックス 313"/>
        <xdr:cNvSpPr txBox="1"/>
      </xdr:nvSpPr>
      <xdr:spPr>
        <a:xfrm>
          <a:off x="7561795" y="626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141459</xdr:rowOff>
    </xdr:from>
    <xdr:to>
      <xdr:col>36</xdr:col>
      <xdr:colOff>165100</xdr:colOff>
      <xdr:row>36</xdr:row>
      <xdr:rowOff>71609</xdr:rowOff>
    </xdr:to>
    <xdr:sp macro="" textlink="">
      <xdr:nvSpPr>
        <xdr:cNvPr id="315" name="楕円 314"/>
        <xdr:cNvSpPr/>
      </xdr:nvSpPr>
      <xdr:spPr>
        <a:xfrm>
          <a:off x="6921500" y="61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88136</xdr:rowOff>
    </xdr:from>
    <xdr:ext cx="599010" cy="259045"/>
    <xdr:sp macro="" textlink="">
      <xdr:nvSpPr>
        <xdr:cNvPr id="316" name="テキスト ボックス 315"/>
        <xdr:cNvSpPr txBox="1"/>
      </xdr:nvSpPr>
      <xdr:spPr>
        <a:xfrm>
          <a:off x="6672795" y="591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78253</xdr:rowOff>
    </xdr:from>
    <xdr:to>
      <xdr:col>55</xdr:col>
      <xdr:colOff>0</xdr:colOff>
      <xdr:row>58</xdr:row>
      <xdr:rowOff>103132</xdr:rowOff>
    </xdr:to>
    <xdr:cxnSp macro="">
      <xdr:nvCxnSpPr>
        <xdr:cNvPr id="345" name="直線コネクタ 344"/>
        <xdr:cNvCxnSpPr/>
      </xdr:nvCxnSpPr>
      <xdr:spPr>
        <a:xfrm flipV="1">
          <a:off x="9639300" y="10022353"/>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11533</xdr:rowOff>
    </xdr:from>
    <xdr:to>
      <xdr:col>50</xdr:col>
      <xdr:colOff>114300</xdr:colOff>
      <xdr:row>58</xdr:row>
      <xdr:rowOff>103132</xdr:rowOff>
    </xdr:to>
    <xdr:cxnSp macro="">
      <xdr:nvCxnSpPr>
        <xdr:cNvPr id="348" name="直線コネクタ 347"/>
        <xdr:cNvCxnSpPr/>
      </xdr:nvCxnSpPr>
      <xdr:spPr>
        <a:xfrm>
          <a:off x="8750300" y="9955633"/>
          <a:ext cx="889000" cy="9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154163</xdr:rowOff>
    </xdr:from>
    <xdr:to>
      <xdr:col>45</xdr:col>
      <xdr:colOff>177800</xdr:colOff>
      <xdr:row>58</xdr:row>
      <xdr:rowOff>11533</xdr:rowOff>
    </xdr:to>
    <xdr:cxnSp macro="">
      <xdr:nvCxnSpPr>
        <xdr:cNvPr id="351" name="直線コネクタ 350"/>
        <xdr:cNvCxnSpPr/>
      </xdr:nvCxnSpPr>
      <xdr:spPr>
        <a:xfrm>
          <a:off x="7861300" y="9926813"/>
          <a:ext cx="8890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154163</xdr:rowOff>
    </xdr:from>
    <xdr:to>
      <xdr:col>41</xdr:col>
      <xdr:colOff>50800</xdr:colOff>
      <xdr:row>58</xdr:row>
      <xdr:rowOff>36020</xdr:rowOff>
    </xdr:to>
    <xdr:cxnSp macro="">
      <xdr:nvCxnSpPr>
        <xdr:cNvPr id="354" name="直線コネクタ 353"/>
        <xdr:cNvCxnSpPr/>
      </xdr:nvCxnSpPr>
      <xdr:spPr>
        <a:xfrm flipV="1">
          <a:off x="6972300" y="9926813"/>
          <a:ext cx="889000" cy="5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27453</xdr:rowOff>
    </xdr:from>
    <xdr:to>
      <xdr:col>55</xdr:col>
      <xdr:colOff>50800</xdr:colOff>
      <xdr:row>58</xdr:row>
      <xdr:rowOff>129053</xdr:rowOff>
    </xdr:to>
    <xdr:sp macro="" textlink="">
      <xdr:nvSpPr>
        <xdr:cNvPr id="364" name="楕円 363"/>
        <xdr:cNvSpPr/>
      </xdr:nvSpPr>
      <xdr:spPr>
        <a:xfrm>
          <a:off x="10426700" y="99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113830</xdr:rowOff>
    </xdr:from>
    <xdr:ext cx="534377" cy="259045"/>
    <xdr:sp macro="" textlink="">
      <xdr:nvSpPr>
        <xdr:cNvPr id="365" name="普通建設事業費該当値テキスト"/>
        <xdr:cNvSpPr txBox="1"/>
      </xdr:nvSpPr>
      <xdr:spPr>
        <a:xfrm>
          <a:off x="10528300" y="98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52332</xdr:rowOff>
    </xdr:from>
    <xdr:to>
      <xdr:col>50</xdr:col>
      <xdr:colOff>165100</xdr:colOff>
      <xdr:row>58</xdr:row>
      <xdr:rowOff>153932</xdr:rowOff>
    </xdr:to>
    <xdr:sp macro="" textlink="">
      <xdr:nvSpPr>
        <xdr:cNvPr id="366" name="楕円 365"/>
        <xdr:cNvSpPr/>
      </xdr:nvSpPr>
      <xdr:spPr>
        <a:xfrm>
          <a:off x="9588500" y="9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145059</xdr:rowOff>
    </xdr:from>
    <xdr:ext cx="534377" cy="259045"/>
    <xdr:sp macro="" textlink="">
      <xdr:nvSpPr>
        <xdr:cNvPr id="367" name="テキスト ボックス 366"/>
        <xdr:cNvSpPr txBox="1"/>
      </xdr:nvSpPr>
      <xdr:spPr>
        <a:xfrm>
          <a:off x="9372111" y="1008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132183</xdr:rowOff>
    </xdr:from>
    <xdr:to>
      <xdr:col>46</xdr:col>
      <xdr:colOff>38100</xdr:colOff>
      <xdr:row>58</xdr:row>
      <xdr:rowOff>62333</xdr:rowOff>
    </xdr:to>
    <xdr:sp macro="" textlink="">
      <xdr:nvSpPr>
        <xdr:cNvPr id="368" name="楕円 367"/>
        <xdr:cNvSpPr/>
      </xdr:nvSpPr>
      <xdr:spPr>
        <a:xfrm>
          <a:off x="8699500" y="99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53460</xdr:rowOff>
    </xdr:from>
    <xdr:ext cx="599010" cy="259045"/>
    <xdr:sp macro="" textlink="">
      <xdr:nvSpPr>
        <xdr:cNvPr id="369" name="テキスト ボックス 368"/>
        <xdr:cNvSpPr txBox="1"/>
      </xdr:nvSpPr>
      <xdr:spPr>
        <a:xfrm>
          <a:off x="8450795" y="999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103363</xdr:rowOff>
    </xdr:from>
    <xdr:to>
      <xdr:col>41</xdr:col>
      <xdr:colOff>101600</xdr:colOff>
      <xdr:row>58</xdr:row>
      <xdr:rowOff>33513</xdr:rowOff>
    </xdr:to>
    <xdr:sp macro="" textlink="">
      <xdr:nvSpPr>
        <xdr:cNvPr id="370" name="楕円 369"/>
        <xdr:cNvSpPr/>
      </xdr:nvSpPr>
      <xdr:spPr>
        <a:xfrm>
          <a:off x="7810500" y="98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24640</xdr:rowOff>
    </xdr:from>
    <xdr:ext cx="599010" cy="259045"/>
    <xdr:sp macro="" textlink="">
      <xdr:nvSpPr>
        <xdr:cNvPr id="371" name="テキスト ボックス 370"/>
        <xdr:cNvSpPr txBox="1"/>
      </xdr:nvSpPr>
      <xdr:spPr>
        <a:xfrm>
          <a:off x="7561795" y="996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156670</xdr:rowOff>
    </xdr:from>
    <xdr:to>
      <xdr:col>36</xdr:col>
      <xdr:colOff>165100</xdr:colOff>
      <xdr:row>58</xdr:row>
      <xdr:rowOff>86820</xdr:rowOff>
    </xdr:to>
    <xdr:sp macro="" textlink="">
      <xdr:nvSpPr>
        <xdr:cNvPr id="372" name="楕円 371"/>
        <xdr:cNvSpPr/>
      </xdr:nvSpPr>
      <xdr:spPr>
        <a:xfrm>
          <a:off x="6921500" y="992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77947</xdr:rowOff>
    </xdr:from>
    <xdr:ext cx="534377" cy="259045"/>
    <xdr:sp macro="" textlink="">
      <xdr:nvSpPr>
        <xdr:cNvPr id="373" name="テキスト ボックス 372"/>
        <xdr:cNvSpPr txBox="1"/>
      </xdr:nvSpPr>
      <xdr:spPr>
        <a:xfrm>
          <a:off x="6705111" y="1002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128938</xdr:rowOff>
    </xdr:from>
    <xdr:to>
      <xdr:col>55</xdr:col>
      <xdr:colOff>0</xdr:colOff>
      <xdr:row>78</xdr:row>
      <xdr:rowOff>28020</xdr:rowOff>
    </xdr:to>
    <xdr:cxnSp macro="">
      <xdr:nvCxnSpPr>
        <xdr:cNvPr id="400" name="直線コネクタ 399"/>
        <xdr:cNvCxnSpPr/>
      </xdr:nvCxnSpPr>
      <xdr:spPr>
        <a:xfrm flipV="1">
          <a:off x="9639300" y="13330588"/>
          <a:ext cx="838200" cy="7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28020</xdr:rowOff>
    </xdr:from>
    <xdr:to>
      <xdr:col>50</xdr:col>
      <xdr:colOff>114300</xdr:colOff>
      <xdr:row>78</xdr:row>
      <xdr:rowOff>76149</xdr:rowOff>
    </xdr:to>
    <xdr:cxnSp macro="">
      <xdr:nvCxnSpPr>
        <xdr:cNvPr id="403" name="直線コネクタ 402"/>
        <xdr:cNvCxnSpPr/>
      </xdr:nvCxnSpPr>
      <xdr:spPr>
        <a:xfrm flipV="1">
          <a:off x="8750300" y="13401120"/>
          <a:ext cx="889000" cy="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112584</xdr:rowOff>
    </xdr:from>
    <xdr:to>
      <xdr:col>45</xdr:col>
      <xdr:colOff>177800</xdr:colOff>
      <xdr:row>78</xdr:row>
      <xdr:rowOff>76149</xdr:rowOff>
    </xdr:to>
    <xdr:cxnSp macro="">
      <xdr:nvCxnSpPr>
        <xdr:cNvPr id="406" name="直線コネクタ 405"/>
        <xdr:cNvCxnSpPr/>
      </xdr:nvCxnSpPr>
      <xdr:spPr>
        <a:xfrm>
          <a:off x="7861300" y="13142784"/>
          <a:ext cx="889000" cy="30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112584</xdr:rowOff>
    </xdr:from>
    <xdr:to>
      <xdr:col>41</xdr:col>
      <xdr:colOff>50800</xdr:colOff>
      <xdr:row>77</xdr:row>
      <xdr:rowOff>169866</xdr:rowOff>
    </xdr:to>
    <xdr:cxnSp macro="">
      <xdr:nvCxnSpPr>
        <xdr:cNvPr id="409" name="直線コネクタ 408"/>
        <xdr:cNvCxnSpPr/>
      </xdr:nvCxnSpPr>
      <xdr:spPr>
        <a:xfrm flipV="1">
          <a:off x="6972300" y="13142784"/>
          <a:ext cx="889000" cy="2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78138</xdr:rowOff>
    </xdr:from>
    <xdr:to>
      <xdr:col>55</xdr:col>
      <xdr:colOff>50800</xdr:colOff>
      <xdr:row>78</xdr:row>
      <xdr:rowOff>8288</xdr:rowOff>
    </xdr:to>
    <xdr:sp macro="" textlink="">
      <xdr:nvSpPr>
        <xdr:cNvPr id="419" name="楕円 418"/>
        <xdr:cNvSpPr/>
      </xdr:nvSpPr>
      <xdr:spPr>
        <a:xfrm>
          <a:off x="10426700" y="132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56565</xdr:rowOff>
    </xdr:from>
    <xdr:ext cx="534377" cy="259045"/>
    <xdr:sp macro="" textlink="">
      <xdr:nvSpPr>
        <xdr:cNvPr id="420" name="普通建設事業費 （ うち新規整備　）該当値テキスト"/>
        <xdr:cNvSpPr txBox="1"/>
      </xdr:nvSpPr>
      <xdr:spPr>
        <a:xfrm>
          <a:off x="10528300" y="132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148670</xdr:rowOff>
    </xdr:from>
    <xdr:to>
      <xdr:col>50</xdr:col>
      <xdr:colOff>165100</xdr:colOff>
      <xdr:row>78</xdr:row>
      <xdr:rowOff>78820</xdr:rowOff>
    </xdr:to>
    <xdr:sp macro="" textlink="">
      <xdr:nvSpPr>
        <xdr:cNvPr id="421" name="楕円 420"/>
        <xdr:cNvSpPr/>
      </xdr:nvSpPr>
      <xdr:spPr>
        <a:xfrm>
          <a:off x="9588500" y="133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69947</xdr:rowOff>
    </xdr:from>
    <xdr:ext cx="534377" cy="259045"/>
    <xdr:sp macro="" textlink="">
      <xdr:nvSpPr>
        <xdr:cNvPr id="422" name="テキスト ボックス 421"/>
        <xdr:cNvSpPr txBox="1"/>
      </xdr:nvSpPr>
      <xdr:spPr>
        <a:xfrm>
          <a:off x="9372111" y="134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25349</xdr:rowOff>
    </xdr:from>
    <xdr:to>
      <xdr:col>46</xdr:col>
      <xdr:colOff>38100</xdr:colOff>
      <xdr:row>78</xdr:row>
      <xdr:rowOff>126949</xdr:rowOff>
    </xdr:to>
    <xdr:sp macro="" textlink="">
      <xdr:nvSpPr>
        <xdr:cNvPr id="423" name="楕円 422"/>
        <xdr:cNvSpPr/>
      </xdr:nvSpPr>
      <xdr:spPr>
        <a:xfrm>
          <a:off x="8699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118076</xdr:rowOff>
    </xdr:from>
    <xdr:ext cx="534377" cy="259045"/>
    <xdr:sp macro="" textlink="">
      <xdr:nvSpPr>
        <xdr:cNvPr id="424" name="テキスト ボックス 423"/>
        <xdr:cNvSpPr txBox="1"/>
      </xdr:nvSpPr>
      <xdr:spPr>
        <a:xfrm>
          <a:off x="8483111" y="1349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61784</xdr:rowOff>
    </xdr:from>
    <xdr:to>
      <xdr:col>41</xdr:col>
      <xdr:colOff>101600</xdr:colOff>
      <xdr:row>76</xdr:row>
      <xdr:rowOff>163384</xdr:rowOff>
    </xdr:to>
    <xdr:sp macro="" textlink="">
      <xdr:nvSpPr>
        <xdr:cNvPr id="425" name="楕円 424"/>
        <xdr:cNvSpPr/>
      </xdr:nvSpPr>
      <xdr:spPr>
        <a:xfrm>
          <a:off x="7810500" y="130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8461</xdr:rowOff>
    </xdr:from>
    <xdr:ext cx="534377" cy="259045"/>
    <xdr:sp macro="" textlink="">
      <xdr:nvSpPr>
        <xdr:cNvPr id="426" name="テキスト ボックス 425"/>
        <xdr:cNvSpPr txBox="1"/>
      </xdr:nvSpPr>
      <xdr:spPr>
        <a:xfrm>
          <a:off x="7594111" y="128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119066</xdr:rowOff>
    </xdr:from>
    <xdr:to>
      <xdr:col>36</xdr:col>
      <xdr:colOff>165100</xdr:colOff>
      <xdr:row>78</xdr:row>
      <xdr:rowOff>49216</xdr:rowOff>
    </xdr:to>
    <xdr:sp macro="" textlink="">
      <xdr:nvSpPr>
        <xdr:cNvPr id="427" name="楕円 426"/>
        <xdr:cNvSpPr/>
      </xdr:nvSpPr>
      <xdr:spPr>
        <a:xfrm>
          <a:off x="6921500" y="133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40343</xdr:rowOff>
    </xdr:from>
    <xdr:ext cx="534377" cy="259045"/>
    <xdr:sp macro="" textlink="">
      <xdr:nvSpPr>
        <xdr:cNvPr id="428" name="テキスト ボックス 427"/>
        <xdr:cNvSpPr txBox="1"/>
      </xdr:nvSpPr>
      <xdr:spPr>
        <a:xfrm>
          <a:off x="6705111" y="134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30541</xdr:rowOff>
    </xdr:from>
    <xdr:to>
      <xdr:col>55</xdr:col>
      <xdr:colOff>0</xdr:colOff>
      <xdr:row>99</xdr:row>
      <xdr:rowOff>40762</xdr:rowOff>
    </xdr:to>
    <xdr:cxnSp macro="">
      <xdr:nvCxnSpPr>
        <xdr:cNvPr id="459" name="直線コネクタ 458"/>
        <xdr:cNvCxnSpPr/>
      </xdr:nvCxnSpPr>
      <xdr:spPr>
        <a:xfrm>
          <a:off x="9639300" y="17004091"/>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21144</xdr:rowOff>
    </xdr:from>
    <xdr:to>
      <xdr:col>50</xdr:col>
      <xdr:colOff>114300</xdr:colOff>
      <xdr:row>99</xdr:row>
      <xdr:rowOff>30541</xdr:rowOff>
    </xdr:to>
    <xdr:cxnSp macro="">
      <xdr:nvCxnSpPr>
        <xdr:cNvPr id="462" name="直線コネクタ 461"/>
        <xdr:cNvCxnSpPr/>
      </xdr:nvCxnSpPr>
      <xdr:spPr>
        <a:xfrm>
          <a:off x="8750300" y="16823244"/>
          <a:ext cx="889000" cy="18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21144</xdr:rowOff>
    </xdr:from>
    <xdr:to>
      <xdr:col>45</xdr:col>
      <xdr:colOff>177800</xdr:colOff>
      <xdr:row>99</xdr:row>
      <xdr:rowOff>36798</xdr:rowOff>
    </xdr:to>
    <xdr:cxnSp macro="">
      <xdr:nvCxnSpPr>
        <xdr:cNvPr id="465" name="直線コネクタ 464"/>
        <xdr:cNvCxnSpPr/>
      </xdr:nvCxnSpPr>
      <xdr:spPr>
        <a:xfrm flipV="1">
          <a:off x="7861300" y="16823244"/>
          <a:ext cx="889000" cy="18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128462</xdr:rowOff>
    </xdr:from>
    <xdr:to>
      <xdr:col>41</xdr:col>
      <xdr:colOff>50800</xdr:colOff>
      <xdr:row>99</xdr:row>
      <xdr:rowOff>36798</xdr:rowOff>
    </xdr:to>
    <xdr:cxnSp macro="">
      <xdr:nvCxnSpPr>
        <xdr:cNvPr id="468" name="直線コネクタ 467"/>
        <xdr:cNvCxnSpPr/>
      </xdr:nvCxnSpPr>
      <xdr:spPr>
        <a:xfrm>
          <a:off x="6972300" y="16930562"/>
          <a:ext cx="889000" cy="7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161412</xdr:rowOff>
    </xdr:from>
    <xdr:to>
      <xdr:col>55</xdr:col>
      <xdr:colOff>50800</xdr:colOff>
      <xdr:row>99</xdr:row>
      <xdr:rowOff>91562</xdr:rowOff>
    </xdr:to>
    <xdr:sp macro="" textlink="">
      <xdr:nvSpPr>
        <xdr:cNvPr id="478" name="楕円 477"/>
        <xdr:cNvSpPr/>
      </xdr:nvSpPr>
      <xdr:spPr>
        <a:xfrm>
          <a:off x="10426700" y="169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76339</xdr:rowOff>
    </xdr:from>
    <xdr:ext cx="534377" cy="259045"/>
    <xdr:sp macro="" textlink="">
      <xdr:nvSpPr>
        <xdr:cNvPr id="479" name="普通建設事業費 （ うち更新整備　）該当値テキスト"/>
        <xdr:cNvSpPr txBox="1"/>
      </xdr:nvSpPr>
      <xdr:spPr>
        <a:xfrm>
          <a:off x="10528300" y="168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151191</xdr:rowOff>
    </xdr:from>
    <xdr:to>
      <xdr:col>50</xdr:col>
      <xdr:colOff>165100</xdr:colOff>
      <xdr:row>99</xdr:row>
      <xdr:rowOff>81341</xdr:rowOff>
    </xdr:to>
    <xdr:sp macro="" textlink="">
      <xdr:nvSpPr>
        <xdr:cNvPr id="480" name="楕円 479"/>
        <xdr:cNvSpPr/>
      </xdr:nvSpPr>
      <xdr:spPr>
        <a:xfrm>
          <a:off x="9588500" y="1695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72468</xdr:rowOff>
    </xdr:from>
    <xdr:ext cx="534377" cy="259045"/>
    <xdr:sp macro="" textlink="">
      <xdr:nvSpPr>
        <xdr:cNvPr id="481" name="テキスト ボックス 480"/>
        <xdr:cNvSpPr txBox="1"/>
      </xdr:nvSpPr>
      <xdr:spPr>
        <a:xfrm>
          <a:off x="9372111" y="170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141794</xdr:rowOff>
    </xdr:from>
    <xdr:to>
      <xdr:col>46</xdr:col>
      <xdr:colOff>38100</xdr:colOff>
      <xdr:row>98</xdr:row>
      <xdr:rowOff>71944</xdr:rowOff>
    </xdr:to>
    <xdr:sp macro="" textlink="">
      <xdr:nvSpPr>
        <xdr:cNvPr id="482" name="楕円 481"/>
        <xdr:cNvSpPr/>
      </xdr:nvSpPr>
      <xdr:spPr>
        <a:xfrm>
          <a:off x="8699500" y="167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63071</xdr:rowOff>
    </xdr:from>
    <xdr:ext cx="534377" cy="259045"/>
    <xdr:sp macro="" textlink="">
      <xdr:nvSpPr>
        <xdr:cNvPr id="483" name="テキスト ボックス 482"/>
        <xdr:cNvSpPr txBox="1"/>
      </xdr:nvSpPr>
      <xdr:spPr>
        <a:xfrm>
          <a:off x="8483111" y="168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157448</xdr:rowOff>
    </xdr:from>
    <xdr:to>
      <xdr:col>41</xdr:col>
      <xdr:colOff>101600</xdr:colOff>
      <xdr:row>99</xdr:row>
      <xdr:rowOff>87598</xdr:rowOff>
    </xdr:to>
    <xdr:sp macro="" textlink="">
      <xdr:nvSpPr>
        <xdr:cNvPr id="484" name="楕円 483"/>
        <xdr:cNvSpPr/>
      </xdr:nvSpPr>
      <xdr:spPr>
        <a:xfrm>
          <a:off x="7810500" y="169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78725</xdr:rowOff>
    </xdr:from>
    <xdr:ext cx="534377" cy="259045"/>
    <xdr:sp macro="" textlink="">
      <xdr:nvSpPr>
        <xdr:cNvPr id="485" name="テキスト ボックス 484"/>
        <xdr:cNvSpPr txBox="1"/>
      </xdr:nvSpPr>
      <xdr:spPr>
        <a:xfrm>
          <a:off x="7594111" y="170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77662</xdr:rowOff>
    </xdr:from>
    <xdr:to>
      <xdr:col>36</xdr:col>
      <xdr:colOff>165100</xdr:colOff>
      <xdr:row>99</xdr:row>
      <xdr:rowOff>7812</xdr:rowOff>
    </xdr:to>
    <xdr:sp macro="" textlink="">
      <xdr:nvSpPr>
        <xdr:cNvPr id="486" name="楕円 485"/>
        <xdr:cNvSpPr/>
      </xdr:nvSpPr>
      <xdr:spPr>
        <a:xfrm>
          <a:off x="6921500" y="168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170389</xdr:rowOff>
    </xdr:from>
    <xdr:ext cx="534377" cy="259045"/>
    <xdr:sp macro="" textlink="">
      <xdr:nvSpPr>
        <xdr:cNvPr id="487" name="テキスト ボックス 486"/>
        <xdr:cNvSpPr txBox="1"/>
      </xdr:nvSpPr>
      <xdr:spPr>
        <a:xfrm>
          <a:off x="6705111" y="16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98875</xdr:rowOff>
    </xdr:from>
    <xdr:to>
      <xdr:col>85</xdr:col>
      <xdr:colOff>127000</xdr:colOff>
      <xdr:row>39</xdr:row>
      <xdr:rowOff>98875</xdr:rowOff>
    </xdr:to>
    <xdr:cxnSp macro="">
      <xdr:nvCxnSpPr>
        <xdr:cNvPr id="518" name="直線コネクタ 517"/>
        <xdr:cNvCxnSpPr/>
      </xdr:nvCxnSpPr>
      <xdr:spPr>
        <a:xfrm>
          <a:off x="15481300" y="6785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98872</xdr:rowOff>
    </xdr:from>
    <xdr:to>
      <xdr:col>81</xdr:col>
      <xdr:colOff>50800</xdr:colOff>
      <xdr:row>39</xdr:row>
      <xdr:rowOff>98875</xdr:rowOff>
    </xdr:to>
    <xdr:cxnSp macro="">
      <xdr:nvCxnSpPr>
        <xdr:cNvPr id="521" name="直線コネクタ 520"/>
        <xdr:cNvCxnSpPr/>
      </xdr:nvCxnSpPr>
      <xdr:spPr>
        <a:xfrm>
          <a:off x="14592300" y="678542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98872</xdr:rowOff>
    </xdr:from>
    <xdr:to>
      <xdr:col>76</xdr:col>
      <xdr:colOff>114300</xdr:colOff>
      <xdr:row>39</xdr:row>
      <xdr:rowOff>98875</xdr:rowOff>
    </xdr:to>
    <xdr:cxnSp macro="">
      <xdr:nvCxnSpPr>
        <xdr:cNvPr id="524" name="直線コネクタ 523"/>
        <xdr:cNvCxnSpPr/>
      </xdr:nvCxnSpPr>
      <xdr:spPr>
        <a:xfrm flipV="1">
          <a:off x="13703300" y="678542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97566</xdr:rowOff>
    </xdr:from>
    <xdr:to>
      <xdr:col>71</xdr:col>
      <xdr:colOff>177800</xdr:colOff>
      <xdr:row>39</xdr:row>
      <xdr:rowOff>98875</xdr:rowOff>
    </xdr:to>
    <xdr:cxnSp macro="">
      <xdr:nvCxnSpPr>
        <xdr:cNvPr id="527" name="直線コネクタ 526"/>
        <xdr:cNvCxnSpPr/>
      </xdr:nvCxnSpPr>
      <xdr:spPr>
        <a:xfrm>
          <a:off x="12814300" y="6784116"/>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48075</xdr:rowOff>
    </xdr:from>
    <xdr:to>
      <xdr:col>85</xdr:col>
      <xdr:colOff>177800</xdr:colOff>
      <xdr:row>39</xdr:row>
      <xdr:rowOff>149675</xdr:rowOff>
    </xdr:to>
    <xdr:sp macro="" textlink="">
      <xdr:nvSpPr>
        <xdr:cNvPr id="537" name="楕円 536"/>
        <xdr:cNvSpPr/>
      </xdr:nvSpPr>
      <xdr:spPr>
        <a:xfrm>
          <a:off x="162687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48075</xdr:rowOff>
    </xdr:from>
    <xdr:to>
      <xdr:col>81</xdr:col>
      <xdr:colOff>101600</xdr:colOff>
      <xdr:row>39</xdr:row>
      <xdr:rowOff>149675</xdr:rowOff>
    </xdr:to>
    <xdr:sp macro="" textlink="">
      <xdr:nvSpPr>
        <xdr:cNvPr id="539" name="楕円 538"/>
        <xdr:cNvSpPr/>
      </xdr:nvSpPr>
      <xdr:spPr>
        <a:xfrm>
          <a:off x="15430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140802</xdr:rowOff>
    </xdr:from>
    <xdr:ext cx="249299" cy="259045"/>
    <xdr:sp macro="" textlink="">
      <xdr:nvSpPr>
        <xdr:cNvPr id="540" name="テキスト ボックス 539"/>
        <xdr:cNvSpPr txBox="1"/>
      </xdr:nvSpPr>
      <xdr:spPr>
        <a:xfrm>
          <a:off x="15356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48072</xdr:rowOff>
    </xdr:from>
    <xdr:to>
      <xdr:col>76</xdr:col>
      <xdr:colOff>165100</xdr:colOff>
      <xdr:row>39</xdr:row>
      <xdr:rowOff>149672</xdr:rowOff>
    </xdr:to>
    <xdr:sp macro="" textlink="">
      <xdr:nvSpPr>
        <xdr:cNvPr id="541" name="楕円 540"/>
        <xdr:cNvSpPr/>
      </xdr:nvSpPr>
      <xdr:spPr>
        <a:xfrm>
          <a:off x="14541500" y="67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140799</xdr:rowOff>
    </xdr:from>
    <xdr:ext cx="249299" cy="259045"/>
    <xdr:sp macro="" textlink="">
      <xdr:nvSpPr>
        <xdr:cNvPr id="542" name="テキスト ボックス 541"/>
        <xdr:cNvSpPr txBox="1"/>
      </xdr:nvSpPr>
      <xdr:spPr>
        <a:xfrm>
          <a:off x="14467650" y="68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48075</xdr:rowOff>
    </xdr:from>
    <xdr:to>
      <xdr:col>72</xdr:col>
      <xdr:colOff>38100</xdr:colOff>
      <xdr:row>39</xdr:row>
      <xdr:rowOff>149675</xdr:rowOff>
    </xdr:to>
    <xdr:sp macro="" textlink="">
      <xdr:nvSpPr>
        <xdr:cNvPr id="543" name="楕円 542"/>
        <xdr:cNvSpPr/>
      </xdr:nvSpPr>
      <xdr:spPr>
        <a:xfrm>
          <a:off x="13652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140802</xdr:rowOff>
    </xdr:from>
    <xdr:ext cx="249299" cy="259045"/>
    <xdr:sp macro="" textlink="">
      <xdr:nvSpPr>
        <xdr:cNvPr id="544" name="テキスト ボックス 543"/>
        <xdr:cNvSpPr txBox="1"/>
      </xdr:nvSpPr>
      <xdr:spPr>
        <a:xfrm>
          <a:off x="13578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46766</xdr:rowOff>
    </xdr:from>
    <xdr:to>
      <xdr:col>67</xdr:col>
      <xdr:colOff>101600</xdr:colOff>
      <xdr:row>39</xdr:row>
      <xdr:rowOff>148366</xdr:rowOff>
    </xdr:to>
    <xdr:sp macro="" textlink="">
      <xdr:nvSpPr>
        <xdr:cNvPr id="545" name="楕円 544"/>
        <xdr:cNvSpPr/>
      </xdr:nvSpPr>
      <xdr:spPr>
        <a:xfrm>
          <a:off x="12763500" y="673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139493</xdr:rowOff>
    </xdr:from>
    <xdr:ext cx="378565" cy="259045"/>
    <xdr:sp macro="" textlink="">
      <xdr:nvSpPr>
        <xdr:cNvPr id="546" name="テキスト ボックス 545"/>
        <xdr:cNvSpPr txBox="1"/>
      </xdr:nvSpPr>
      <xdr:spPr>
        <a:xfrm>
          <a:off x="12625017" y="682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154618</xdr:rowOff>
    </xdr:from>
    <xdr:to>
      <xdr:col>85</xdr:col>
      <xdr:colOff>127000</xdr:colOff>
      <xdr:row>75</xdr:row>
      <xdr:rowOff>5626</xdr:rowOff>
    </xdr:to>
    <xdr:cxnSp macro="">
      <xdr:nvCxnSpPr>
        <xdr:cNvPr id="628" name="直線コネクタ 627"/>
        <xdr:cNvCxnSpPr/>
      </xdr:nvCxnSpPr>
      <xdr:spPr>
        <a:xfrm flipV="1">
          <a:off x="15481300" y="12841918"/>
          <a:ext cx="8382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5626</xdr:rowOff>
    </xdr:from>
    <xdr:to>
      <xdr:col>81</xdr:col>
      <xdr:colOff>50800</xdr:colOff>
      <xdr:row>75</xdr:row>
      <xdr:rowOff>16375</xdr:rowOff>
    </xdr:to>
    <xdr:cxnSp macro="">
      <xdr:nvCxnSpPr>
        <xdr:cNvPr id="631" name="直線コネクタ 630"/>
        <xdr:cNvCxnSpPr/>
      </xdr:nvCxnSpPr>
      <xdr:spPr>
        <a:xfrm flipV="1">
          <a:off x="14592300" y="12864376"/>
          <a:ext cx="889000" cy="1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16375</xdr:rowOff>
    </xdr:from>
    <xdr:to>
      <xdr:col>76</xdr:col>
      <xdr:colOff>114300</xdr:colOff>
      <xdr:row>75</xdr:row>
      <xdr:rowOff>50020</xdr:rowOff>
    </xdr:to>
    <xdr:cxnSp macro="">
      <xdr:nvCxnSpPr>
        <xdr:cNvPr id="634" name="直線コネクタ 633"/>
        <xdr:cNvCxnSpPr/>
      </xdr:nvCxnSpPr>
      <xdr:spPr>
        <a:xfrm flipV="1">
          <a:off x="13703300" y="12875125"/>
          <a:ext cx="889000" cy="3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42746</xdr:rowOff>
    </xdr:from>
    <xdr:to>
      <xdr:col>71</xdr:col>
      <xdr:colOff>177800</xdr:colOff>
      <xdr:row>75</xdr:row>
      <xdr:rowOff>50020</xdr:rowOff>
    </xdr:to>
    <xdr:cxnSp macro="">
      <xdr:nvCxnSpPr>
        <xdr:cNvPr id="637" name="直線コネクタ 636"/>
        <xdr:cNvCxnSpPr/>
      </xdr:nvCxnSpPr>
      <xdr:spPr>
        <a:xfrm>
          <a:off x="12814300" y="12901496"/>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103818</xdr:rowOff>
    </xdr:from>
    <xdr:to>
      <xdr:col>85</xdr:col>
      <xdr:colOff>177800</xdr:colOff>
      <xdr:row>75</xdr:row>
      <xdr:rowOff>33968</xdr:rowOff>
    </xdr:to>
    <xdr:sp macro="" textlink="">
      <xdr:nvSpPr>
        <xdr:cNvPr id="647" name="楕円 646"/>
        <xdr:cNvSpPr/>
      </xdr:nvSpPr>
      <xdr:spPr>
        <a:xfrm>
          <a:off x="16268700" y="127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126695</xdr:rowOff>
    </xdr:from>
    <xdr:ext cx="599010" cy="259045"/>
    <xdr:sp macro="" textlink="">
      <xdr:nvSpPr>
        <xdr:cNvPr id="648" name="公債費該当値テキスト"/>
        <xdr:cNvSpPr txBox="1"/>
      </xdr:nvSpPr>
      <xdr:spPr>
        <a:xfrm>
          <a:off x="16370300" y="1264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126276</xdr:rowOff>
    </xdr:from>
    <xdr:to>
      <xdr:col>81</xdr:col>
      <xdr:colOff>101600</xdr:colOff>
      <xdr:row>75</xdr:row>
      <xdr:rowOff>56426</xdr:rowOff>
    </xdr:to>
    <xdr:sp macro="" textlink="">
      <xdr:nvSpPr>
        <xdr:cNvPr id="649" name="楕円 648"/>
        <xdr:cNvSpPr/>
      </xdr:nvSpPr>
      <xdr:spPr>
        <a:xfrm>
          <a:off x="15430500" y="128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72953</xdr:rowOff>
    </xdr:from>
    <xdr:ext cx="599010" cy="259045"/>
    <xdr:sp macro="" textlink="">
      <xdr:nvSpPr>
        <xdr:cNvPr id="650" name="テキスト ボックス 649"/>
        <xdr:cNvSpPr txBox="1"/>
      </xdr:nvSpPr>
      <xdr:spPr>
        <a:xfrm>
          <a:off x="15181795" y="1258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137025</xdr:rowOff>
    </xdr:from>
    <xdr:to>
      <xdr:col>76</xdr:col>
      <xdr:colOff>165100</xdr:colOff>
      <xdr:row>75</xdr:row>
      <xdr:rowOff>67175</xdr:rowOff>
    </xdr:to>
    <xdr:sp macro="" textlink="">
      <xdr:nvSpPr>
        <xdr:cNvPr id="651" name="楕円 650"/>
        <xdr:cNvSpPr/>
      </xdr:nvSpPr>
      <xdr:spPr>
        <a:xfrm>
          <a:off x="14541500" y="12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83702</xdr:rowOff>
    </xdr:from>
    <xdr:ext cx="599010" cy="259045"/>
    <xdr:sp macro="" textlink="">
      <xdr:nvSpPr>
        <xdr:cNvPr id="652" name="テキスト ボックス 651"/>
        <xdr:cNvSpPr txBox="1"/>
      </xdr:nvSpPr>
      <xdr:spPr>
        <a:xfrm>
          <a:off x="14292795" y="1259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170670</xdr:rowOff>
    </xdr:from>
    <xdr:to>
      <xdr:col>72</xdr:col>
      <xdr:colOff>38100</xdr:colOff>
      <xdr:row>75</xdr:row>
      <xdr:rowOff>100820</xdr:rowOff>
    </xdr:to>
    <xdr:sp macro="" textlink="">
      <xdr:nvSpPr>
        <xdr:cNvPr id="653" name="楕円 652"/>
        <xdr:cNvSpPr/>
      </xdr:nvSpPr>
      <xdr:spPr>
        <a:xfrm>
          <a:off x="13652500" y="128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117347</xdr:rowOff>
    </xdr:from>
    <xdr:ext cx="599010" cy="259045"/>
    <xdr:sp macro="" textlink="">
      <xdr:nvSpPr>
        <xdr:cNvPr id="654" name="テキスト ボックス 653"/>
        <xdr:cNvSpPr txBox="1"/>
      </xdr:nvSpPr>
      <xdr:spPr>
        <a:xfrm>
          <a:off x="13403795" y="1263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163396</xdr:rowOff>
    </xdr:from>
    <xdr:to>
      <xdr:col>67</xdr:col>
      <xdr:colOff>101600</xdr:colOff>
      <xdr:row>75</xdr:row>
      <xdr:rowOff>93546</xdr:rowOff>
    </xdr:to>
    <xdr:sp macro="" textlink="">
      <xdr:nvSpPr>
        <xdr:cNvPr id="655" name="楕円 654"/>
        <xdr:cNvSpPr/>
      </xdr:nvSpPr>
      <xdr:spPr>
        <a:xfrm>
          <a:off x="12763500" y="128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110073</xdr:rowOff>
    </xdr:from>
    <xdr:ext cx="599010" cy="259045"/>
    <xdr:sp macro="" textlink="">
      <xdr:nvSpPr>
        <xdr:cNvPr id="656" name="テキスト ボックス 655"/>
        <xdr:cNvSpPr txBox="1"/>
      </xdr:nvSpPr>
      <xdr:spPr>
        <a:xfrm>
          <a:off x="12514795" y="1262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63985</xdr:rowOff>
    </xdr:from>
    <xdr:to>
      <xdr:col>85</xdr:col>
      <xdr:colOff>127000</xdr:colOff>
      <xdr:row>98</xdr:row>
      <xdr:rowOff>28879</xdr:rowOff>
    </xdr:to>
    <xdr:cxnSp macro="">
      <xdr:nvCxnSpPr>
        <xdr:cNvPr id="683" name="直線コネクタ 682"/>
        <xdr:cNvCxnSpPr/>
      </xdr:nvCxnSpPr>
      <xdr:spPr>
        <a:xfrm flipV="1">
          <a:off x="15481300" y="16694635"/>
          <a:ext cx="838200" cy="1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130048</xdr:rowOff>
    </xdr:from>
    <xdr:to>
      <xdr:col>81</xdr:col>
      <xdr:colOff>50800</xdr:colOff>
      <xdr:row>98</xdr:row>
      <xdr:rowOff>28879</xdr:rowOff>
    </xdr:to>
    <xdr:cxnSp macro="">
      <xdr:nvCxnSpPr>
        <xdr:cNvPr id="686" name="直線コネクタ 685"/>
        <xdr:cNvCxnSpPr/>
      </xdr:nvCxnSpPr>
      <xdr:spPr>
        <a:xfrm>
          <a:off x="14592300" y="16760698"/>
          <a:ext cx="889000" cy="7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126223</xdr:rowOff>
    </xdr:from>
    <xdr:to>
      <xdr:col>76</xdr:col>
      <xdr:colOff>114300</xdr:colOff>
      <xdr:row>97</xdr:row>
      <xdr:rowOff>130048</xdr:rowOff>
    </xdr:to>
    <xdr:cxnSp macro="">
      <xdr:nvCxnSpPr>
        <xdr:cNvPr id="689" name="直線コネクタ 688"/>
        <xdr:cNvCxnSpPr/>
      </xdr:nvCxnSpPr>
      <xdr:spPr>
        <a:xfrm>
          <a:off x="13703300" y="16756873"/>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124862</xdr:rowOff>
    </xdr:from>
    <xdr:to>
      <xdr:col>71</xdr:col>
      <xdr:colOff>177800</xdr:colOff>
      <xdr:row>97</xdr:row>
      <xdr:rowOff>126223</xdr:rowOff>
    </xdr:to>
    <xdr:cxnSp macro="">
      <xdr:nvCxnSpPr>
        <xdr:cNvPr id="692" name="直線コネクタ 691"/>
        <xdr:cNvCxnSpPr/>
      </xdr:nvCxnSpPr>
      <xdr:spPr>
        <a:xfrm>
          <a:off x="12814300" y="16755512"/>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13185</xdr:rowOff>
    </xdr:from>
    <xdr:to>
      <xdr:col>85</xdr:col>
      <xdr:colOff>177800</xdr:colOff>
      <xdr:row>97</xdr:row>
      <xdr:rowOff>114785</xdr:rowOff>
    </xdr:to>
    <xdr:sp macro="" textlink="">
      <xdr:nvSpPr>
        <xdr:cNvPr id="702" name="楕円 701"/>
        <xdr:cNvSpPr/>
      </xdr:nvSpPr>
      <xdr:spPr>
        <a:xfrm>
          <a:off x="16268700" y="166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36062</xdr:rowOff>
    </xdr:from>
    <xdr:ext cx="599010" cy="259045"/>
    <xdr:sp macro="" textlink="">
      <xdr:nvSpPr>
        <xdr:cNvPr id="703" name="積立金該当値テキスト"/>
        <xdr:cNvSpPr txBox="1"/>
      </xdr:nvSpPr>
      <xdr:spPr>
        <a:xfrm>
          <a:off x="16370300" y="1649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149529</xdr:rowOff>
    </xdr:from>
    <xdr:to>
      <xdr:col>81</xdr:col>
      <xdr:colOff>101600</xdr:colOff>
      <xdr:row>98</xdr:row>
      <xdr:rowOff>79679</xdr:rowOff>
    </xdr:to>
    <xdr:sp macro="" textlink="">
      <xdr:nvSpPr>
        <xdr:cNvPr id="704" name="楕円 703"/>
        <xdr:cNvSpPr/>
      </xdr:nvSpPr>
      <xdr:spPr>
        <a:xfrm>
          <a:off x="15430500" y="167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96206</xdr:rowOff>
    </xdr:from>
    <xdr:ext cx="534377" cy="259045"/>
    <xdr:sp macro="" textlink="">
      <xdr:nvSpPr>
        <xdr:cNvPr id="705" name="テキスト ボックス 704"/>
        <xdr:cNvSpPr txBox="1"/>
      </xdr:nvSpPr>
      <xdr:spPr>
        <a:xfrm>
          <a:off x="15214111" y="165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79248</xdr:rowOff>
    </xdr:from>
    <xdr:to>
      <xdr:col>76</xdr:col>
      <xdr:colOff>165100</xdr:colOff>
      <xdr:row>98</xdr:row>
      <xdr:rowOff>9398</xdr:rowOff>
    </xdr:to>
    <xdr:sp macro="" textlink="">
      <xdr:nvSpPr>
        <xdr:cNvPr id="706" name="楕円 705"/>
        <xdr:cNvSpPr/>
      </xdr:nvSpPr>
      <xdr:spPr>
        <a:xfrm>
          <a:off x="14541500" y="167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25925</xdr:rowOff>
    </xdr:from>
    <xdr:ext cx="534377" cy="259045"/>
    <xdr:sp macro="" textlink="">
      <xdr:nvSpPr>
        <xdr:cNvPr id="707" name="テキスト ボックス 706"/>
        <xdr:cNvSpPr txBox="1"/>
      </xdr:nvSpPr>
      <xdr:spPr>
        <a:xfrm>
          <a:off x="14325111" y="164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75423</xdr:rowOff>
    </xdr:from>
    <xdr:to>
      <xdr:col>72</xdr:col>
      <xdr:colOff>38100</xdr:colOff>
      <xdr:row>98</xdr:row>
      <xdr:rowOff>5573</xdr:rowOff>
    </xdr:to>
    <xdr:sp macro="" textlink="">
      <xdr:nvSpPr>
        <xdr:cNvPr id="708" name="楕円 707"/>
        <xdr:cNvSpPr/>
      </xdr:nvSpPr>
      <xdr:spPr>
        <a:xfrm>
          <a:off x="13652500" y="167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22100</xdr:rowOff>
    </xdr:from>
    <xdr:ext cx="534377" cy="259045"/>
    <xdr:sp macro="" textlink="">
      <xdr:nvSpPr>
        <xdr:cNvPr id="709" name="テキスト ボックス 708"/>
        <xdr:cNvSpPr txBox="1"/>
      </xdr:nvSpPr>
      <xdr:spPr>
        <a:xfrm>
          <a:off x="13436111" y="1648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74062</xdr:rowOff>
    </xdr:from>
    <xdr:to>
      <xdr:col>67</xdr:col>
      <xdr:colOff>101600</xdr:colOff>
      <xdr:row>98</xdr:row>
      <xdr:rowOff>4212</xdr:rowOff>
    </xdr:to>
    <xdr:sp macro="" textlink="">
      <xdr:nvSpPr>
        <xdr:cNvPr id="710" name="楕円 709"/>
        <xdr:cNvSpPr/>
      </xdr:nvSpPr>
      <xdr:spPr>
        <a:xfrm>
          <a:off x="12763500" y="167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20739</xdr:rowOff>
    </xdr:from>
    <xdr:ext cx="534377" cy="259045"/>
    <xdr:sp macro="" textlink="">
      <xdr:nvSpPr>
        <xdr:cNvPr id="711" name="テキスト ボックス 710"/>
        <xdr:cNvSpPr txBox="1"/>
      </xdr:nvSpPr>
      <xdr:spPr>
        <a:xfrm>
          <a:off x="12547111" y="164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168207</xdr:rowOff>
    </xdr:from>
    <xdr:to>
      <xdr:col>116</xdr:col>
      <xdr:colOff>63500</xdr:colOff>
      <xdr:row>38</xdr:row>
      <xdr:rowOff>44625</xdr:rowOff>
    </xdr:to>
    <xdr:cxnSp macro="">
      <xdr:nvCxnSpPr>
        <xdr:cNvPr id="738" name="直線コネクタ 737"/>
        <xdr:cNvCxnSpPr/>
      </xdr:nvCxnSpPr>
      <xdr:spPr>
        <a:xfrm flipV="1">
          <a:off x="21323300" y="6511857"/>
          <a:ext cx="838200" cy="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9992</xdr:rowOff>
    </xdr:from>
    <xdr:to>
      <xdr:col>111</xdr:col>
      <xdr:colOff>177800</xdr:colOff>
      <xdr:row>38</xdr:row>
      <xdr:rowOff>44625</xdr:rowOff>
    </xdr:to>
    <xdr:cxnSp macro="">
      <xdr:nvCxnSpPr>
        <xdr:cNvPr id="741" name="直線コネクタ 740"/>
        <xdr:cNvCxnSpPr/>
      </xdr:nvCxnSpPr>
      <xdr:spPr>
        <a:xfrm>
          <a:off x="20434300" y="6525092"/>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1191</xdr:rowOff>
    </xdr:from>
    <xdr:to>
      <xdr:col>107</xdr:col>
      <xdr:colOff>50800</xdr:colOff>
      <xdr:row>38</xdr:row>
      <xdr:rowOff>9992</xdr:rowOff>
    </xdr:to>
    <xdr:cxnSp macro="">
      <xdr:nvCxnSpPr>
        <xdr:cNvPr id="744" name="直線コネクタ 743"/>
        <xdr:cNvCxnSpPr/>
      </xdr:nvCxnSpPr>
      <xdr:spPr>
        <a:xfrm>
          <a:off x="19545300" y="6516291"/>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149873</xdr:rowOff>
    </xdr:from>
    <xdr:to>
      <xdr:col>102</xdr:col>
      <xdr:colOff>114300</xdr:colOff>
      <xdr:row>38</xdr:row>
      <xdr:rowOff>1191</xdr:rowOff>
    </xdr:to>
    <xdr:cxnSp macro="">
      <xdr:nvCxnSpPr>
        <xdr:cNvPr id="747" name="直線コネクタ 746"/>
        <xdr:cNvCxnSpPr/>
      </xdr:nvCxnSpPr>
      <xdr:spPr>
        <a:xfrm>
          <a:off x="18656300" y="6493523"/>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117406</xdr:rowOff>
    </xdr:from>
    <xdr:to>
      <xdr:col>116</xdr:col>
      <xdr:colOff>114300</xdr:colOff>
      <xdr:row>38</xdr:row>
      <xdr:rowOff>47557</xdr:rowOff>
    </xdr:to>
    <xdr:sp macro="" textlink="">
      <xdr:nvSpPr>
        <xdr:cNvPr id="757" name="楕円 756"/>
        <xdr:cNvSpPr/>
      </xdr:nvSpPr>
      <xdr:spPr>
        <a:xfrm>
          <a:off x="22110700" y="6461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140283</xdr:rowOff>
    </xdr:from>
    <xdr:ext cx="469744" cy="259045"/>
    <xdr:sp macro="" textlink="">
      <xdr:nvSpPr>
        <xdr:cNvPr id="758" name="投資及び出資金該当値テキスト"/>
        <xdr:cNvSpPr txBox="1"/>
      </xdr:nvSpPr>
      <xdr:spPr>
        <a:xfrm>
          <a:off x="22212300" y="631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165275</xdr:rowOff>
    </xdr:from>
    <xdr:to>
      <xdr:col>112</xdr:col>
      <xdr:colOff>38100</xdr:colOff>
      <xdr:row>38</xdr:row>
      <xdr:rowOff>95425</xdr:rowOff>
    </xdr:to>
    <xdr:sp macro="" textlink="">
      <xdr:nvSpPr>
        <xdr:cNvPr id="759" name="楕円 758"/>
        <xdr:cNvSpPr/>
      </xdr:nvSpPr>
      <xdr:spPr>
        <a:xfrm>
          <a:off x="21272500" y="65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111952</xdr:rowOff>
    </xdr:from>
    <xdr:ext cx="469744" cy="259045"/>
    <xdr:sp macro="" textlink="">
      <xdr:nvSpPr>
        <xdr:cNvPr id="760" name="テキスト ボックス 759"/>
        <xdr:cNvSpPr txBox="1"/>
      </xdr:nvSpPr>
      <xdr:spPr>
        <a:xfrm>
          <a:off x="21088428" y="628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130642</xdr:rowOff>
    </xdr:from>
    <xdr:to>
      <xdr:col>107</xdr:col>
      <xdr:colOff>101600</xdr:colOff>
      <xdr:row>38</xdr:row>
      <xdr:rowOff>60792</xdr:rowOff>
    </xdr:to>
    <xdr:sp macro="" textlink="">
      <xdr:nvSpPr>
        <xdr:cNvPr id="761" name="楕円 760"/>
        <xdr:cNvSpPr/>
      </xdr:nvSpPr>
      <xdr:spPr>
        <a:xfrm>
          <a:off x="20383500" y="64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77319</xdr:rowOff>
    </xdr:from>
    <xdr:ext cx="469744" cy="259045"/>
    <xdr:sp macro="" textlink="">
      <xdr:nvSpPr>
        <xdr:cNvPr id="762" name="テキスト ボックス 761"/>
        <xdr:cNvSpPr txBox="1"/>
      </xdr:nvSpPr>
      <xdr:spPr>
        <a:xfrm>
          <a:off x="20199428" y="624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121841</xdr:rowOff>
    </xdr:from>
    <xdr:to>
      <xdr:col>102</xdr:col>
      <xdr:colOff>165100</xdr:colOff>
      <xdr:row>38</xdr:row>
      <xdr:rowOff>51991</xdr:rowOff>
    </xdr:to>
    <xdr:sp macro="" textlink="">
      <xdr:nvSpPr>
        <xdr:cNvPr id="763" name="楕円 762"/>
        <xdr:cNvSpPr/>
      </xdr:nvSpPr>
      <xdr:spPr>
        <a:xfrm>
          <a:off x="19494500" y="6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68518</xdr:rowOff>
    </xdr:from>
    <xdr:ext cx="469744" cy="259045"/>
    <xdr:sp macro="" textlink="">
      <xdr:nvSpPr>
        <xdr:cNvPr id="764" name="テキスト ボックス 763"/>
        <xdr:cNvSpPr txBox="1"/>
      </xdr:nvSpPr>
      <xdr:spPr>
        <a:xfrm>
          <a:off x="19310428" y="624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99073</xdr:rowOff>
    </xdr:from>
    <xdr:to>
      <xdr:col>98</xdr:col>
      <xdr:colOff>38100</xdr:colOff>
      <xdr:row>38</xdr:row>
      <xdr:rowOff>29223</xdr:rowOff>
    </xdr:to>
    <xdr:sp macro="" textlink="">
      <xdr:nvSpPr>
        <xdr:cNvPr id="765" name="楕円 764"/>
        <xdr:cNvSpPr/>
      </xdr:nvSpPr>
      <xdr:spPr>
        <a:xfrm>
          <a:off x="18605500" y="644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45750</xdr:rowOff>
    </xdr:from>
    <xdr:ext cx="469744" cy="259045"/>
    <xdr:sp macro="" textlink="">
      <xdr:nvSpPr>
        <xdr:cNvPr id="766" name="テキスト ボックス 765"/>
        <xdr:cNvSpPr txBox="1"/>
      </xdr:nvSpPr>
      <xdr:spPr>
        <a:xfrm>
          <a:off x="18421428" y="621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75654</xdr:rowOff>
    </xdr:from>
    <xdr:to>
      <xdr:col>116</xdr:col>
      <xdr:colOff>63500</xdr:colOff>
      <xdr:row>58</xdr:row>
      <xdr:rowOff>88874</xdr:rowOff>
    </xdr:to>
    <xdr:cxnSp macro="">
      <xdr:nvCxnSpPr>
        <xdr:cNvPr id="795" name="直線コネクタ 794"/>
        <xdr:cNvCxnSpPr/>
      </xdr:nvCxnSpPr>
      <xdr:spPr>
        <a:xfrm>
          <a:off x="21323300" y="10019754"/>
          <a:ext cx="8382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75654</xdr:rowOff>
    </xdr:from>
    <xdr:to>
      <xdr:col>111</xdr:col>
      <xdr:colOff>177800</xdr:colOff>
      <xdr:row>58</xdr:row>
      <xdr:rowOff>103124</xdr:rowOff>
    </xdr:to>
    <xdr:cxnSp macro="">
      <xdr:nvCxnSpPr>
        <xdr:cNvPr id="798" name="直線コネクタ 797"/>
        <xdr:cNvCxnSpPr/>
      </xdr:nvCxnSpPr>
      <xdr:spPr>
        <a:xfrm flipV="1">
          <a:off x="20434300" y="10019754"/>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103124</xdr:rowOff>
    </xdr:from>
    <xdr:to>
      <xdr:col>107</xdr:col>
      <xdr:colOff>50800</xdr:colOff>
      <xdr:row>58</xdr:row>
      <xdr:rowOff>104191</xdr:rowOff>
    </xdr:to>
    <xdr:cxnSp macro="">
      <xdr:nvCxnSpPr>
        <xdr:cNvPr id="801" name="直線コネクタ 800"/>
        <xdr:cNvCxnSpPr/>
      </xdr:nvCxnSpPr>
      <xdr:spPr>
        <a:xfrm flipV="1">
          <a:off x="19545300" y="10047224"/>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101562</xdr:rowOff>
    </xdr:from>
    <xdr:to>
      <xdr:col>102</xdr:col>
      <xdr:colOff>114300</xdr:colOff>
      <xdr:row>58</xdr:row>
      <xdr:rowOff>104191</xdr:rowOff>
    </xdr:to>
    <xdr:cxnSp macro="">
      <xdr:nvCxnSpPr>
        <xdr:cNvPr id="804" name="直線コネクタ 803"/>
        <xdr:cNvCxnSpPr/>
      </xdr:nvCxnSpPr>
      <xdr:spPr>
        <a:xfrm>
          <a:off x="18656300" y="10045662"/>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38074</xdr:rowOff>
    </xdr:from>
    <xdr:to>
      <xdr:col>116</xdr:col>
      <xdr:colOff>114300</xdr:colOff>
      <xdr:row>58</xdr:row>
      <xdr:rowOff>139674</xdr:rowOff>
    </xdr:to>
    <xdr:sp macro="" textlink="">
      <xdr:nvSpPr>
        <xdr:cNvPr id="814" name="楕円 813"/>
        <xdr:cNvSpPr/>
      </xdr:nvSpPr>
      <xdr:spPr>
        <a:xfrm>
          <a:off x="22110700" y="99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16501</xdr:rowOff>
    </xdr:from>
    <xdr:ext cx="469744" cy="259045"/>
    <xdr:sp macro="" textlink="">
      <xdr:nvSpPr>
        <xdr:cNvPr id="815" name="貸付金該当値テキスト"/>
        <xdr:cNvSpPr txBox="1"/>
      </xdr:nvSpPr>
      <xdr:spPr>
        <a:xfrm>
          <a:off x="22212300" y="99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24854</xdr:rowOff>
    </xdr:from>
    <xdr:to>
      <xdr:col>112</xdr:col>
      <xdr:colOff>38100</xdr:colOff>
      <xdr:row>58</xdr:row>
      <xdr:rowOff>126454</xdr:rowOff>
    </xdr:to>
    <xdr:sp macro="" textlink="">
      <xdr:nvSpPr>
        <xdr:cNvPr id="816" name="楕円 815"/>
        <xdr:cNvSpPr/>
      </xdr:nvSpPr>
      <xdr:spPr>
        <a:xfrm>
          <a:off x="21272500" y="99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117581</xdr:rowOff>
    </xdr:from>
    <xdr:ext cx="469744" cy="259045"/>
    <xdr:sp macro="" textlink="">
      <xdr:nvSpPr>
        <xdr:cNvPr id="817" name="テキスト ボックス 816"/>
        <xdr:cNvSpPr txBox="1"/>
      </xdr:nvSpPr>
      <xdr:spPr>
        <a:xfrm>
          <a:off x="21088428" y="1006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52324</xdr:rowOff>
    </xdr:from>
    <xdr:to>
      <xdr:col>107</xdr:col>
      <xdr:colOff>101600</xdr:colOff>
      <xdr:row>58</xdr:row>
      <xdr:rowOff>153924</xdr:rowOff>
    </xdr:to>
    <xdr:sp macro="" textlink="">
      <xdr:nvSpPr>
        <xdr:cNvPr id="818" name="楕円 817"/>
        <xdr:cNvSpPr/>
      </xdr:nvSpPr>
      <xdr:spPr>
        <a:xfrm>
          <a:off x="203835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145051</xdr:rowOff>
    </xdr:from>
    <xdr:ext cx="469744" cy="259045"/>
    <xdr:sp macro="" textlink="">
      <xdr:nvSpPr>
        <xdr:cNvPr id="819" name="テキスト ボックス 818"/>
        <xdr:cNvSpPr txBox="1"/>
      </xdr:nvSpPr>
      <xdr:spPr>
        <a:xfrm>
          <a:off x="20199428"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53391</xdr:rowOff>
    </xdr:from>
    <xdr:to>
      <xdr:col>102</xdr:col>
      <xdr:colOff>165100</xdr:colOff>
      <xdr:row>58</xdr:row>
      <xdr:rowOff>154991</xdr:rowOff>
    </xdr:to>
    <xdr:sp macro="" textlink="">
      <xdr:nvSpPr>
        <xdr:cNvPr id="820" name="楕円 819"/>
        <xdr:cNvSpPr/>
      </xdr:nvSpPr>
      <xdr:spPr>
        <a:xfrm>
          <a:off x="19494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146118</xdr:rowOff>
    </xdr:from>
    <xdr:ext cx="469744" cy="259045"/>
    <xdr:sp macro="" textlink="">
      <xdr:nvSpPr>
        <xdr:cNvPr id="821" name="テキスト ボックス 820"/>
        <xdr:cNvSpPr txBox="1"/>
      </xdr:nvSpPr>
      <xdr:spPr>
        <a:xfrm>
          <a:off x="19310428" y="100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50762</xdr:rowOff>
    </xdr:from>
    <xdr:to>
      <xdr:col>98</xdr:col>
      <xdr:colOff>38100</xdr:colOff>
      <xdr:row>58</xdr:row>
      <xdr:rowOff>152362</xdr:rowOff>
    </xdr:to>
    <xdr:sp macro="" textlink="">
      <xdr:nvSpPr>
        <xdr:cNvPr id="822" name="楕円 821"/>
        <xdr:cNvSpPr/>
      </xdr:nvSpPr>
      <xdr:spPr>
        <a:xfrm>
          <a:off x="18605500" y="99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143489</xdr:rowOff>
    </xdr:from>
    <xdr:ext cx="469744" cy="259045"/>
    <xdr:sp macro="" textlink="">
      <xdr:nvSpPr>
        <xdr:cNvPr id="823" name="テキスト ボックス 822"/>
        <xdr:cNvSpPr txBox="1"/>
      </xdr:nvSpPr>
      <xdr:spPr>
        <a:xfrm>
          <a:off x="18421428" y="1008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84120</xdr:rowOff>
    </xdr:from>
    <xdr:to>
      <xdr:col>116</xdr:col>
      <xdr:colOff>63500</xdr:colOff>
      <xdr:row>74</xdr:row>
      <xdr:rowOff>121229</xdr:rowOff>
    </xdr:to>
    <xdr:cxnSp macro="">
      <xdr:nvCxnSpPr>
        <xdr:cNvPr id="852" name="直線コネクタ 851"/>
        <xdr:cNvCxnSpPr/>
      </xdr:nvCxnSpPr>
      <xdr:spPr>
        <a:xfrm flipV="1">
          <a:off x="21323300" y="12771420"/>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121229</xdr:rowOff>
    </xdr:from>
    <xdr:to>
      <xdr:col>111</xdr:col>
      <xdr:colOff>177800</xdr:colOff>
      <xdr:row>74</xdr:row>
      <xdr:rowOff>150604</xdr:rowOff>
    </xdr:to>
    <xdr:cxnSp macro="">
      <xdr:nvCxnSpPr>
        <xdr:cNvPr id="855" name="直線コネクタ 854"/>
        <xdr:cNvCxnSpPr/>
      </xdr:nvCxnSpPr>
      <xdr:spPr>
        <a:xfrm flipV="1">
          <a:off x="20434300" y="12808529"/>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150604</xdr:rowOff>
    </xdr:from>
    <xdr:to>
      <xdr:col>107</xdr:col>
      <xdr:colOff>50800</xdr:colOff>
      <xdr:row>75</xdr:row>
      <xdr:rowOff>19586</xdr:rowOff>
    </xdr:to>
    <xdr:cxnSp macro="">
      <xdr:nvCxnSpPr>
        <xdr:cNvPr id="858" name="直線コネクタ 857"/>
        <xdr:cNvCxnSpPr/>
      </xdr:nvCxnSpPr>
      <xdr:spPr>
        <a:xfrm flipV="1">
          <a:off x="19545300" y="12837904"/>
          <a:ext cx="889000" cy="4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19586</xdr:rowOff>
    </xdr:from>
    <xdr:to>
      <xdr:col>102</xdr:col>
      <xdr:colOff>114300</xdr:colOff>
      <xdr:row>75</xdr:row>
      <xdr:rowOff>38171</xdr:rowOff>
    </xdr:to>
    <xdr:cxnSp macro="">
      <xdr:nvCxnSpPr>
        <xdr:cNvPr id="861" name="直線コネクタ 860"/>
        <xdr:cNvCxnSpPr/>
      </xdr:nvCxnSpPr>
      <xdr:spPr>
        <a:xfrm flipV="1">
          <a:off x="18656300" y="12878336"/>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33320</xdr:rowOff>
    </xdr:from>
    <xdr:to>
      <xdr:col>116</xdr:col>
      <xdr:colOff>114300</xdr:colOff>
      <xdr:row>74</xdr:row>
      <xdr:rowOff>134920</xdr:rowOff>
    </xdr:to>
    <xdr:sp macro="" textlink="">
      <xdr:nvSpPr>
        <xdr:cNvPr id="871" name="楕円 870"/>
        <xdr:cNvSpPr/>
      </xdr:nvSpPr>
      <xdr:spPr>
        <a:xfrm>
          <a:off x="22110700" y="127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56197</xdr:rowOff>
    </xdr:from>
    <xdr:ext cx="599010" cy="259045"/>
    <xdr:sp macro="" textlink="">
      <xdr:nvSpPr>
        <xdr:cNvPr id="872" name="繰出金該当値テキスト"/>
        <xdr:cNvSpPr txBox="1"/>
      </xdr:nvSpPr>
      <xdr:spPr>
        <a:xfrm>
          <a:off x="22212300" y="1257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70429</xdr:rowOff>
    </xdr:from>
    <xdr:to>
      <xdr:col>112</xdr:col>
      <xdr:colOff>38100</xdr:colOff>
      <xdr:row>75</xdr:row>
      <xdr:rowOff>579</xdr:rowOff>
    </xdr:to>
    <xdr:sp macro="" textlink="">
      <xdr:nvSpPr>
        <xdr:cNvPr id="873" name="楕円 872"/>
        <xdr:cNvSpPr/>
      </xdr:nvSpPr>
      <xdr:spPr>
        <a:xfrm>
          <a:off x="21272500" y="127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17106</xdr:rowOff>
    </xdr:from>
    <xdr:ext cx="599010" cy="259045"/>
    <xdr:sp macro="" textlink="">
      <xdr:nvSpPr>
        <xdr:cNvPr id="874" name="テキスト ボックス 873"/>
        <xdr:cNvSpPr txBox="1"/>
      </xdr:nvSpPr>
      <xdr:spPr>
        <a:xfrm>
          <a:off x="21023795" y="1253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99804</xdr:rowOff>
    </xdr:from>
    <xdr:to>
      <xdr:col>107</xdr:col>
      <xdr:colOff>101600</xdr:colOff>
      <xdr:row>75</xdr:row>
      <xdr:rowOff>29954</xdr:rowOff>
    </xdr:to>
    <xdr:sp macro="" textlink="">
      <xdr:nvSpPr>
        <xdr:cNvPr id="875" name="楕円 874"/>
        <xdr:cNvSpPr/>
      </xdr:nvSpPr>
      <xdr:spPr>
        <a:xfrm>
          <a:off x="20383500" y="127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46481</xdr:rowOff>
    </xdr:from>
    <xdr:ext cx="534377" cy="259045"/>
    <xdr:sp macro="" textlink="">
      <xdr:nvSpPr>
        <xdr:cNvPr id="876" name="テキスト ボックス 875"/>
        <xdr:cNvSpPr txBox="1"/>
      </xdr:nvSpPr>
      <xdr:spPr>
        <a:xfrm>
          <a:off x="20167111" y="125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140236</xdr:rowOff>
    </xdr:from>
    <xdr:to>
      <xdr:col>102</xdr:col>
      <xdr:colOff>165100</xdr:colOff>
      <xdr:row>75</xdr:row>
      <xdr:rowOff>70386</xdr:rowOff>
    </xdr:to>
    <xdr:sp macro="" textlink="">
      <xdr:nvSpPr>
        <xdr:cNvPr id="877" name="楕円 876"/>
        <xdr:cNvSpPr/>
      </xdr:nvSpPr>
      <xdr:spPr>
        <a:xfrm>
          <a:off x="19494500" y="128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86913</xdr:rowOff>
    </xdr:from>
    <xdr:ext cx="534377" cy="259045"/>
    <xdr:sp macro="" textlink="">
      <xdr:nvSpPr>
        <xdr:cNvPr id="878" name="テキスト ボックス 877"/>
        <xdr:cNvSpPr txBox="1"/>
      </xdr:nvSpPr>
      <xdr:spPr>
        <a:xfrm>
          <a:off x="19278111" y="1260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158821</xdr:rowOff>
    </xdr:from>
    <xdr:to>
      <xdr:col>98</xdr:col>
      <xdr:colOff>38100</xdr:colOff>
      <xdr:row>75</xdr:row>
      <xdr:rowOff>88971</xdr:rowOff>
    </xdr:to>
    <xdr:sp macro="" textlink="">
      <xdr:nvSpPr>
        <xdr:cNvPr id="879" name="楕円 878"/>
        <xdr:cNvSpPr/>
      </xdr:nvSpPr>
      <xdr:spPr>
        <a:xfrm>
          <a:off x="18605500" y="128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105498</xdr:rowOff>
    </xdr:from>
    <xdr:ext cx="534377" cy="259045"/>
    <xdr:sp macro="" textlink="">
      <xdr:nvSpPr>
        <xdr:cNvPr id="880" name="テキスト ボックス 879"/>
        <xdr:cNvSpPr txBox="1"/>
      </xdr:nvSpPr>
      <xdr:spPr>
        <a:xfrm>
          <a:off x="18389111" y="1262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義務的経費の決算額は、対前年度比</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24,160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）の減となっているが、住民一人あたりのコストは対前年度比</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+5,415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となっている。退職者不補充等による人件費の抑制や、計画的な事業の実施による公債費の抑制等により、義務的経費全体の決算額は平成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と減少傾向にあるが、住民一人あたりのコストは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となっており、人口の減少率と比較して義務的経費の減少率が低いことが分かる。今後の推移として、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ライスセンター</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建設や防災無線デジタル化等の新発債により公債費が増加傾向となることが見込まれる。そのため、義務的経費の内大きな割合を占めている人件費について、退職者不補充等の対応を継続し適正な人員配置等により経費の抑制に努める必要が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また、その他経費のうち維持補修費が前年度比</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21,751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37.8%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が、依然として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類似団体平均値と乖離した数値で推移し</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総合福祉センター屋根修繕（総事業費</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58,483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の終了により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たが、町全体を通して公共施設の老朽化が進んでおり今後も維持補修経費については増加傾向となる見込である。また近年除排雪経費が高止まりしている傾向にあり住民一人あたりのコストが類似団体平均値と乖離している要因の一つとして挙げ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投資的経費における各項目については、新規整備・更新整備等減少傾向にあるため今後も計画的な事業実施に努めることとする。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は各事務事業の見直しによる人件費の抑制や、公共施設管理経費削減のため施設数の縮小等の検討、計画的な事業実施による公債費・投資的経費の抑制等により、人口規模に見合った行政運営に努めることと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5,901
5,864
230.30
6,152,742
5,939,666
144,693
3,764,885
7,186,173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131191</xdr:rowOff>
    </xdr:from>
    <xdr:to>
      <xdr:col>24</xdr:col>
      <xdr:colOff>63500</xdr:colOff>
      <xdr:row>34</xdr:row>
      <xdr:rowOff>150622</xdr:rowOff>
    </xdr:to>
    <xdr:cxnSp macro="">
      <xdr:nvCxnSpPr>
        <xdr:cNvPr id="61" name="直線コネクタ 60"/>
        <xdr:cNvCxnSpPr/>
      </xdr:nvCxnSpPr>
      <xdr:spPr>
        <a:xfrm>
          <a:off x="3797300" y="596049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131191</xdr:rowOff>
    </xdr:from>
    <xdr:to>
      <xdr:col>19</xdr:col>
      <xdr:colOff>177800</xdr:colOff>
      <xdr:row>34</xdr:row>
      <xdr:rowOff>168148</xdr:rowOff>
    </xdr:to>
    <xdr:cxnSp macro="">
      <xdr:nvCxnSpPr>
        <xdr:cNvPr id="64" name="直線コネクタ 63"/>
        <xdr:cNvCxnSpPr/>
      </xdr:nvCxnSpPr>
      <xdr:spPr>
        <a:xfrm flipV="1">
          <a:off x="2908300" y="5960491"/>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168148</xdr:rowOff>
    </xdr:from>
    <xdr:to>
      <xdr:col>15</xdr:col>
      <xdr:colOff>50800</xdr:colOff>
      <xdr:row>35</xdr:row>
      <xdr:rowOff>139446</xdr:rowOff>
    </xdr:to>
    <xdr:cxnSp macro="">
      <xdr:nvCxnSpPr>
        <xdr:cNvPr id="67" name="直線コネクタ 66"/>
        <xdr:cNvCxnSpPr/>
      </xdr:nvCxnSpPr>
      <xdr:spPr>
        <a:xfrm flipV="1">
          <a:off x="2019300" y="5997448"/>
          <a:ext cx="8890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168783</xdr:rowOff>
    </xdr:from>
    <xdr:to>
      <xdr:col>10</xdr:col>
      <xdr:colOff>114300</xdr:colOff>
      <xdr:row>35</xdr:row>
      <xdr:rowOff>139446</xdr:rowOff>
    </xdr:to>
    <xdr:cxnSp macro="">
      <xdr:nvCxnSpPr>
        <xdr:cNvPr id="70" name="直線コネクタ 69"/>
        <xdr:cNvCxnSpPr/>
      </xdr:nvCxnSpPr>
      <xdr:spPr>
        <a:xfrm>
          <a:off x="1130300" y="5998083"/>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99822</xdr:rowOff>
    </xdr:from>
    <xdr:to>
      <xdr:col>24</xdr:col>
      <xdr:colOff>114300</xdr:colOff>
      <xdr:row>35</xdr:row>
      <xdr:rowOff>29972</xdr:rowOff>
    </xdr:to>
    <xdr:sp macro="" textlink="">
      <xdr:nvSpPr>
        <xdr:cNvPr id="80" name="楕円 79"/>
        <xdr:cNvSpPr/>
      </xdr:nvSpPr>
      <xdr:spPr>
        <a:xfrm>
          <a:off x="4584700" y="59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122699</xdr:rowOff>
    </xdr:from>
    <xdr:ext cx="534377" cy="259045"/>
    <xdr:sp macro="" textlink="">
      <xdr:nvSpPr>
        <xdr:cNvPr id="81" name="議会費該当値テキスト"/>
        <xdr:cNvSpPr txBox="1"/>
      </xdr:nvSpPr>
      <xdr:spPr>
        <a:xfrm>
          <a:off x="4686300" y="578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80391</xdr:rowOff>
    </xdr:from>
    <xdr:to>
      <xdr:col>20</xdr:col>
      <xdr:colOff>38100</xdr:colOff>
      <xdr:row>35</xdr:row>
      <xdr:rowOff>10541</xdr:rowOff>
    </xdr:to>
    <xdr:sp macro="" textlink="">
      <xdr:nvSpPr>
        <xdr:cNvPr id="82" name="楕円 81"/>
        <xdr:cNvSpPr/>
      </xdr:nvSpPr>
      <xdr:spPr>
        <a:xfrm>
          <a:off x="3746500" y="59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27068</xdr:rowOff>
    </xdr:from>
    <xdr:ext cx="534377" cy="259045"/>
    <xdr:sp macro="" textlink="">
      <xdr:nvSpPr>
        <xdr:cNvPr id="83" name="テキスト ボックス 82"/>
        <xdr:cNvSpPr txBox="1"/>
      </xdr:nvSpPr>
      <xdr:spPr>
        <a:xfrm>
          <a:off x="3530111" y="56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117348</xdr:rowOff>
    </xdr:from>
    <xdr:to>
      <xdr:col>15</xdr:col>
      <xdr:colOff>101600</xdr:colOff>
      <xdr:row>35</xdr:row>
      <xdr:rowOff>47498</xdr:rowOff>
    </xdr:to>
    <xdr:sp macro="" textlink="">
      <xdr:nvSpPr>
        <xdr:cNvPr id="84" name="楕円 83"/>
        <xdr:cNvSpPr/>
      </xdr:nvSpPr>
      <xdr:spPr>
        <a:xfrm>
          <a:off x="28575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64025</xdr:rowOff>
    </xdr:from>
    <xdr:ext cx="534377" cy="259045"/>
    <xdr:sp macro="" textlink="">
      <xdr:nvSpPr>
        <xdr:cNvPr id="85" name="テキスト ボックス 84"/>
        <xdr:cNvSpPr txBox="1"/>
      </xdr:nvSpPr>
      <xdr:spPr>
        <a:xfrm>
          <a:off x="2641111" y="57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88646</xdr:rowOff>
    </xdr:from>
    <xdr:to>
      <xdr:col>10</xdr:col>
      <xdr:colOff>165100</xdr:colOff>
      <xdr:row>36</xdr:row>
      <xdr:rowOff>18796</xdr:rowOff>
    </xdr:to>
    <xdr:sp macro="" textlink="">
      <xdr:nvSpPr>
        <xdr:cNvPr id="86" name="楕円 85"/>
        <xdr:cNvSpPr/>
      </xdr:nvSpPr>
      <xdr:spPr>
        <a:xfrm>
          <a:off x="1968500" y="60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35323</xdr:rowOff>
    </xdr:from>
    <xdr:ext cx="534377" cy="259045"/>
    <xdr:sp macro="" textlink="">
      <xdr:nvSpPr>
        <xdr:cNvPr id="87" name="テキスト ボックス 86"/>
        <xdr:cNvSpPr txBox="1"/>
      </xdr:nvSpPr>
      <xdr:spPr>
        <a:xfrm>
          <a:off x="1752111" y="58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117983</xdr:rowOff>
    </xdr:from>
    <xdr:to>
      <xdr:col>6</xdr:col>
      <xdr:colOff>38100</xdr:colOff>
      <xdr:row>35</xdr:row>
      <xdr:rowOff>48133</xdr:rowOff>
    </xdr:to>
    <xdr:sp macro="" textlink="">
      <xdr:nvSpPr>
        <xdr:cNvPr id="88" name="楕円 87"/>
        <xdr:cNvSpPr/>
      </xdr:nvSpPr>
      <xdr:spPr>
        <a:xfrm>
          <a:off x="1079500" y="59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64660</xdr:rowOff>
    </xdr:from>
    <xdr:ext cx="534377" cy="259045"/>
    <xdr:sp macro="" textlink="">
      <xdr:nvSpPr>
        <xdr:cNvPr id="89" name="テキスト ボックス 88"/>
        <xdr:cNvSpPr txBox="1"/>
      </xdr:nvSpPr>
      <xdr:spPr>
        <a:xfrm>
          <a:off x="863111" y="57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77787</xdr:rowOff>
    </xdr:from>
    <xdr:to>
      <xdr:col>24</xdr:col>
      <xdr:colOff>63500</xdr:colOff>
      <xdr:row>57</xdr:row>
      <xdr:rowOff>168087</xdr:rowOff>
    </xdr:to>
    <xdr:cxnSp macro="">
      <xdr:nvCxnSpPr>
        <xdr:cNvPr id="120" name="直線コネクタ 119"/>
        <xdr:cNvCxnSpPr/>
      </xdr:nvCxnSpPr>
      <xdr:spPr>
        <a:xfrm flipV="1">
          <a:off x="3797300" y="9850437"/>
          <a:ext cx="838200" cy="9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121072</xdr:rowOff>
    </xdr:from>
    <xdr:to>
      <xdr:col>19</xdr:col>
      <xdr:colOff>177800</xdr:colOff>
      <xdr:row>57</xdr:row>
      <xdr:rowOff>168087</xdr:rowOff>
    </xdr:to>
    <xdr:cxnSp macro="">
      <xdr:nvCxnSpPr>
        <xdr:cNvPr id="123" name="直線コネクタ 122"/>
        <xdr:cNvCxnSpPr/>
      </xdr:nvCxnSpPr>
      <xdr:spPr>
        <a:xfrm>
          <a:off x="2908300" y="9893722"/>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84306</xdr:rowOff>
    </xdr:from>
    <xdr:to>
      <xdr:col>15</xdr:col>
      <xdr:colOff>50800</xdr:colOff>
      <xdr:row>57</xdr:row>
      <xdr:rowOff>121072</xdr:rowOff>
    </xdr:to>
    <xdr:cxnSp macro="">
      <xdr:nvCxnSpPr>
        <xdr:cNvPr id="126" name="直線コネクタ 125"/>
        <xdr:cNvCxnSpPr/>
      </xdr:nvCxnSpPr>
      <xdr:spPr>
        <a:xfrm>
          <a:off x="2019300" y="9856956"/>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84306</xdr:rowOff>
    </xdr:from>
    <xdr:to>
      <xdr:col>10</xdr:col>
      <xdr:colOff>114300</xdr:colOff>
      <xdr:row>57</xdr:row>
      <xdr:rowOff>104477</xdr:rowOff>
    </xdr:to>
    <xdr:cxnSp macro="">
      <xdr:nvCxnSpPr>
        <xdr:cNvPr id="129" name="直線コネクタ 128"/>
        <xdr:cNvCxnSpPr/>
      </xdr:nvCxnSpPr>
      <xdr:spPr>
        <a:xfrm flipV="1">
          <a:off x="1130300" y="9856956"/>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26987</xdr:rowOff>
    </xdr:from>
    <xdr:to>
      <xdr:col>24</xdr:col>
      <xdr:colOff>114300</xdr:colOff>
      <xdr:row>57</xdr:row>
      <xdr:rowOff>128587</xdr:rowOff>
    </xdr:to>
    <xdr:sp macro="" textlink="">
      <xdr:nvSpPr>
        <xdr:cNvPr id="139" name="楕円 138"/>
        <xdr:cNvSpPr/>
      </xdr:nvSpPr>
      <xdr:spPr>
        <a:xfrm>
          <a:off x="4584700" y="97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49864</xdr:rowOff>
    </xdr:from>
    <xdr:ext cx="599010" cy="259045"/>
    <xdr:sp macro="" textlink="">
      <xdr:nvSpPr>
        <xdr:cNvPr id="140" name="総務費該当値テキスト"/>
        <xdr:cNvSpPr txBox="1"/>
      </xdr:nvSpPr>
      <xdr:spPr>
        <a:xfrm>
          <a:off x="4686300" y="965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117287</xdr:rowOff>
    </xdr:from>
    <xdr:to>
      <xdr:col>20</xdr:col>
      <xdr:colOff>38100</xdr:colOff>
      <xdr:row>58</xdr:row>
      <xdr:rowOff>47437</xdr:rowOff>
    </xdr:to>
    <xdr:sp macro="" textlink="">
      <xdr:nvSpPr>
        <xdr:cNvPr id="141" name="楕円 140"/>
        <xdr:cNvSpPr/>
      </xdr:nvSpPr>
      <xdr:spPr>
        <a:xfrm>
          <a:off x="3746500" y="98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38564</xdr:rowOff>
    </xdr:from>
    <xdr:ext cx="599010" cy="259045"/>
    <xdr:sp macro="" textlink="">
      <xdr:nvSpPr>
        <xdr:cNvPr id="142" name="テキスト ボックス 141"/>
        <xdr:cNvSpPr txBox="1"/>
      </xdr:nvSpPr>
      <xdr:spPr>
        <a:xfrm>
          <a:off x="3497795" y="998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70272</xdr:rowOff>
    </xdr:from>
    <xdr:to>
      <xdr:col>15</xdr:col>
      <xdr:colOff>101600</xdr:colOff>
      <xdr:row>58</xdr:row>
      <xdr:rowOff>422</xdr:rowOff>
    </xdr:to>
    <xdr:sp macro="" textlink="">
      <xdr:nvSpPr>
        <xdr:cNvPr id="143" name="楕円 142"/>
        <xdr:cNvSpPr/>
      </xdr:nvSpPr>
      <xdr:spPr>
        <a:xfrm>
          <a:off x="2857500" y="98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16949</xdr:rowOff>
    </xdr:from>
    <xdr:ext cx="599010" cy="259045"/>
    <xdr:sp macro="" textlink="">
      <xdr:nvSpPr>
        <xdr:cNvPr id="144" name="テキスト ボックス 143"/>
        <xdr:cNvSpPr txBox="1"/>
      </xdr:nvSpPr>
      <xdr:spPr>
        <a:xfrm>
          <a:off x="2608795" y="961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33506</xdr:rowOff>
    </xdr:from>
    <xdr:to>
      <xdr:col>10</xdr:col>
      <xdr:colOff>165100</xdr:colOff>
      <xdr:row>57</xdr:row>
      <xdr:rowOff>135106</xdr:rowOff>
    </xdr:to>
    <xdr:sp macro="" textlink="">
      <xdr:nvSpPr>
        <xdr:cNvPr id="145" name="楕円 144"/>
        <xdr:cNvSpPr/>
      </xdr:nvSpPr>
      <xdr:spPr>
        <a:xfrm>
          <a:off x="1968500" y="980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151633</xdr:rowOff>
    </xdr:from>
    <xdr:ext cx="599010" cy="259045"/>
    <xdr:sp macro="" textlink="">
      <xdr:nvSpPr>
        <xdr:cNvPr id="146" name="テキスト ボックス 145"/>
        <xdr:cNvSpPr txBox="1"/>
      </xdr:nvSpPr>
      <xdr:spPr>
        <a:xfrm>
          <a:off x="1719795" y="958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53677</xdr:rowOff>
    </xdr:from>
    <xdr:to>
      <xdr:col>6</xdr:col>
      <xdr:colOff>38100</xdr:colOff>
      <xdr:row>57</xdr:row>
      <xdr:rowOff>155277</xdr:rowOff>
    </xdr:to>
    <xdr:sp macro="" textlink="">
      <xdr:nvSpPr>
        <xdr:cNvPr id="147" name="楕円 146"/>
        <xdr:cNvSpPr/>
      </xdr:nvSpPr>
      <xdr:spPr>
        <a:xfrm>
          <a:off x="1079500" y="98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354</xdr:rowOff>
    </xdr:from>
    <xdr:ext cx="599010" cy="259045"/>
    <xdr:sp macro="" textlink="">
      <xdr:nvSpPr>
        <xdr:cNvPr id="148" name="テキスト ボックス 147"/>
        <xdr:cNvSpPr txBox="1"/>
      </xdr:nvSpPr>
      <xdr:spPr>
        <a:xfrm>
          <a:off x="830795" y="960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97610</xdr:rowOff>
    </xdr:from>
    <xdr:to>
      <xdr:col>24</xdr:col>
      <xdr:colOff>63500</xdr:colOff>
      <xdr:row>76</xdr:row>
      <xdr:rowOff>99516</xdr:rowOff>
    </xdr:to>
    <xdr:cxnSp macro="">
      <xdr:nvCxnSpPr>
        <xdr:cNvPr id="176" name="直線コネクタ 175"/>
        <xdr:cNvCxnSpPr/>
      </xdr:nvCxnSpPr>
      <xdr:spPr>
        <a:xfrm flipV="1">
          <a:off x="3797300" y="1312781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99516</xdr:rowOff>
    </xdr:from>
    <xdr:to>
      <xdr:col>19</xdr:col>
      <xdr:colOff>177800</xdr:colOff>
      <xdr:row>76</xdr:row>
      <xdr:rowOff>138813</xdr:rowOff>
    </xdr:to>
    <xdr:cxnSp macro="">
      <xdr:nvCxnSpPr>
        <xdr:cNvPr id="179" name="直線コネクタ 178"/>
        <xdr:cNvCxnSpPr/>
      </xdr:nvCxnSpPr>
      <xdr:spPr>
        <a:xfrm flipV="1">
          <a:off x="2908300" y="13129716"/>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147980</xdr:rowOff>
    </xdr:from>
    <xdr:to>
      <xdr:col>15</xdr:col>
      <xdr:colOff>50800</xdr:colOff>
      <xdr:row>76</xdr:row>
      <xdr:rowOff>138813</xdr:rowOff>
    </xdr:to>
    <xdr:cxnSp macro="">
      <xdr:nvCxnSpPr>
        <xdr:cNvPr id="182" name="直線コネクタ 181"/>
        <xdr:cNvCxnSpPr/>
      </xdr:nvCxnSpPr>
      <xdr:spPr>
        <a:xfrm>
          <a:off x="2019300" y="13006730"/>
          <a:ext cx="889000" cy="16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147980</xdr:rowOff>
    </xdr:from>
    <xdr:to>
      <xdr:col>10</xdr:col>
      <xdr:colOff>114300</xdr:colOff>
      <xdr:row>76</xdr:row>
      <xdr:rowOff>167489</xdr:rowOff>
    </xdr:to>
    <xdr:cxnSp macro="">
      <xdr:nvCxnSpPr>
        <xdr:cNvPr id="185" name="直線コネクタ 184"/>
        <xdr:cNvCxnSpPr/>
      </xdr:nvCxnSpPr>
      <xdr:spPr>
        <a:xfrm flipV="1">
          <a:off x="1130300" y="13006730"/>
          <a:ext cx="889000" cy="19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46810</xdr:rowOff>
    </xdr:from>
    <xdr:to>
      <xdr:col>24</xdr:col>
      <xdr:colOff>114300</xdr:colOff>
      <xdr:row>76</xdr:row>
      <xdr:rowOff>148410</xdr:rowOff>
    </xdr:to>
    <xdr:sp macro="" textlink="">
      <xdr:nvSpPr>
        <xdr:cNvPr id="195" name="楕円 194"/>
        <xdr:cNvSpPr/>
      </xdr:nvSpPr>
      <xdr:spPr>
        <a:xfrm>
          <a:off x="4584700" y="130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25237</xdr:rowOff>
    </xdr:from>
    <xdr:ext cx="599010" cy="259045"/>
    <xdr:sp macro="" textlink="">
      <xdr:nvSpPr>
        <xdr:cNvPr id="196" name="民生費該当値テキスト"/>
        <xdr:cNvSpPr txBox="1"/>
      </xdr:nvSpPr>
      <xdr:spPr>
        <a:xfrm>
          <a:off x="4686300" y="1305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48716</xdr:rowOff>
    </xdr:from>
    <xdr:to>
      <xdr:col>20</xdr:col>
      <xdr:colOff>38100</xdr:colOff>
      <xdr:row>76</xdr:row>
      <xdr:rowOff>150316</xdr:rowOff>
    </xdr:to>
    <xdr:sp macro="" textlink="">
      <xdr:nvSpPr>
        <xdr:cNvPr id="197" name="楕円 196"/>
        <xdr:cNvSpPr/>
      </xdr:nvSpPr>
      <xdr:spPr>
        <a:xfrm>
          <a:off x="3746500" y="1307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141443</xdr:rowOff>
    </xdr:from>
    <xdr:ext cx="599010" cy="259045"/>
    <xdr:sp macro="" textlink="">
      <xdr:nvSpPr>
        <xdr:cNvPr id="198" name="テキスト ボックス 197"/>
        <xdr:cNvSpPr txBox="1"/>
      </xdr:nvSpPr>
      <xdr:spPr>
        <a:xfrm>
          <a:off x="3497795" y="1317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88013</xdr:rowOff>
    </xdr:from>
    <xdr:to>
      <xdr:col>15</xdr:col>
      <xdr:colOff>101600</xdr:colOff>
      <xdr:row>77</xdr:row>
      <xdr:rowOff>18163</xdr:rowOff>
    </xdr:to>
    <xdr:sp macro="" textlink="">
      <xdr:nvSpPr>
        <xdr:cNvPr id="199" name="楕円 198"/>
        <xdr:cNvSpPr/>
      </xdr:nvSpPr>
      <xdr:spPr>
        <a:xfrm>
          <a:off x="2857500" y="131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9290</xdr:rowOff>
    </xdr:from>
    <xdr:ext cx="599010" cy="259045"/>
    <xdr:sp macro="" textlink="">
      <xdr:nvSpPr>
        <xdr:cNvPr id="200" name="テキスト ボックス 199"/>
        <xdr:cNvSpPr txBox="1"/>
      </xdr:nvSpPr>
      <xdr:spPr>
        <a:xfrm>
          <a:off x="2608795" y="1321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97180</xdr:rowOff>
    </xdr:from>
    <xdr:to>
      <xdr:col>10</xdr:col>
      <xdr:colOff>165100</xdr:colOff>
      <xdr:row>76</xdr:row>
      <xdr:rowOff>27330</xdr:rowOff>
    </xdr:to>
    <xdr:sp macro="" textlink="">
      <xdr:nvSpPr>
        <xdr:cNvPr id="201" name="楕円 200"/>
        <xdr:cNvSpPr/>
      </xdr:nvSpPr>
      <xdr:spPr>
        <a:xfrm>
          <a:off x="1968500" y="12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43857</xdr:rowOff>
    </xdr:from>
    <xdr:ext cx="599010" cy="259045"/>
    <xdr:sp macro="" textlink="">
      <xdr:nvSpPr>
        <xdr:cNvPr id="202" name="テキスト ボックス 201"/>
        <xdr:cNvSpPr txBox="1"/>
      </xdr:nvSpPr>
      <xdr:spPr>
        <a:xfrm>
          <a:off x="1719795" y="1273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116689</xdr:rowOff>
    </xdr:from>
    <xdr:to>
      <xdr:col>6</xdr:col>
      <xdr:colOff>38100</xdr:colOff>
      <xdr:row>77</xdr:row>
      <xdr:rowOff>46839</xdr:rowOff>
    </xdr:to>
    <xdr:sp macro="" textlink="">
      <xdr:nvSpPr>
        <xdr:cNvPr id="203" name="楕円 202"/>
        <xdr:cNvSpPr/>
      </xdr:nvSpPr>
      <xdr:spPr>
        <a:xfrm>
          <a:off x="1079500" y="131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37966</xdr:rowOff>
    </xdr:from>
    <xdr:ext cx="599010" cy="259045"/>
    <xdr:sp macro="" textlink="">
      <xdr:nvSpPr>
        <xdr:cNvPr id="204" name="テキスト ボックス 203"/>
        <xdr:cNvSpPr txBox="1"/>
      </xdr:nvSpPr>
      <xdr:spPr>
        <a:xfrm>
          <a:off x="830795" y="1323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164595</xdr:rowOff>
    </xdr:from>
    <xdr:to>
      <xdr:col>24</xdr:col>
      <xdr:colOff>63500</xdr:colOff>
      <xdr:row>95</xdr:row>
      <xdr:rowOff>29355</xdr:rowOff>
    </xdr:to>
    <xdr:cxnSp macro="">
      <xdr:nvCxnSpPr>
        <xdr:cNvPr id="231" name="直線コネクタ 230"/>
        <xdr:cNvCxnSpPr/>
      </xdr:nvCxnSpPr>
      <xdr:spPr>
        <a:xfrm flipV="1">
          <a:off x="3797300" y="16280895"/>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29355</xdr:rowOff>
    </xdr:from>
    <xdr:to>
      <xdr:col>19</xdr:col>
      <xdr:colOff>177800</xdr:colOff>
      <xdr:row>95</xdr:row>
      <xdr:rowOff>68852</xdr:rowOff>
    </xdr:to>
    <xdr:cxnSp macro="">
      <xdr:nvCxnSpPr>
        <xdr:cNvPr id="234" name="直線コネクタ 233"/>
        <xdr:cNvCxnSpPr/>
      </xdr:nvCxnSpPr>
      <xdr:spPr>
        <a:xfrm flipV="1">
          <a:off x="2908300" y="16317105"/>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68852</xdr:rowOff>
    </xdr:from>
    <xdr:to>
      <xdr:col>15</xdr:col>
      <xdr:colOff>50800</xdr:colOff>
      <xdr:row>95</xdr:row>
      <xdr:rowOff>136006</xdr:rowOff>
    </xdr:to>
    <xdr:cxnSp macro="">
      <xdr:nvCxnSpPr>
        <xdr:cNvPr id="237" name="直線コネクタ 236"/>
        <xdr:cNvCxnSpPr/>
      </xdr:nvCxnSpPr>
      <xdr:spPr>
        <a:xfrm flipV="1">
          <a:off x="2019300" y="16356602"/>
          <a:ext cx="8890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106256</xdr:rowOff>
    </xdr:from>
    <xdr:to>
      <xdr:col>10</xdr:col>
      <xdr:colOff>114300</xdr:colOff>
      <xdr:row>95</xdr:row>
      <xdr:rowOff>136006</xdr:rowOff>
    </xdr:to>
    <xdr:cxnSp macro="">
      <xdr:nvCxnSpPr>
        <xdr:cNvPr id="240" name="直線コネクタ 239"/>
        <xdr:cNvCxnSpPr/>
      </xdr:nvCxnSpPr>
      <xdr:spPr>
        <a:xfrm>
          <a:off x="1130300" y="16394006"/>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113795</xdr:rowOff>
    </xdr:from>
    <xdr:to>
      <xdr:col>24</xdr:col>
      <xdr:colOff>114300</xdr:colOff>
      <xdr:row>95</xdr:row>
      <xdr:rowOff>43945</xdr:rowOff>
    </xdr:to>
    <xdr:sp macro="" textlink="">
      <xdr:nvSpPr>
        <xdr:cNvPr id="250" name="楕円 249"/>
        <xdr:cNvSpPr/>
      </xdr:nvSpPr>
      <xdr:spPr>
        <a:xfrm>
          <a:off x="4584700" y="162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136672</xdr:rowOff>
    </xdr:from>
    <xdr:ext cx="599010" cy="259045"/>
    <xdr:sp macro="" textlink="">
      <xdr:nvSpPr>
        <xdr:cNvPr id="251" name="衛生費該当値テキスト"/>
        <xdr:cNvSpPr txBox="1"/>
      </xdr:nvSpPr>
      <xdr:spPr>
        <a:xfrm>
          <a:off x="4686300" y="1608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150005</xdr:rowOff>
    </xdr:from>
    <xdr:to>
      <xdr:col>20</xdr:col>
      <xdr:colOff>38100</xdr:colOff>
      <xdr:row>95</xdr:row>
      <xdr:rowOff>80155</xdr:rowOff>
    </xdr:to>
    <xdr:sp macro="" textlink="">
      <xdr:nvSpPr>
        <xdr:cNvPr id="252" name="楕円 251"/>
        <xdr:cNvSpPr/>
      </xdr:nvSpPr>
      <xdr:spPr>
        <a:xfrm>
          <a:off x="3746500" y="16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96682</xdr:rowOff>
    </xdr:from>
    <xdr:ext cx="599010" cy="259045"/>
    <xdr:sp macro="" textlink="">
      <xdr:nvSpPr>
        <xdr:cNvPr id="253" name="テキスト ボックス 252"/>
        <xdr:cNvSpPr txBox="1"/>
      </xdr:nvSpPr>
      <xdr:spPr>
        <a:xfrm>
          <a:off x="3497795" y="1604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18052</xdr:rowOff>
    </xdr:from>
    <xdr:to>
      <xdr:col>15</xdr:col>
      <xdr:colOff>101600</xdr:colOff>
      <xdr:row>95</xdr:row>
      <xdr:rowOff>119652</xdr:rowOff>
    </xdr:to>
    <xdr:sp macro="" textlink="">
      <xdr:nvSpPr>
        <xdr:cNvPr id="254" name="楕円 253"/>
        <xdr:cNvSpPr/>
      </xdr:nvSpPr>
      <xdr:spPr>
        <a:xfrm>
          <a:off x="2857500" y="16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136179</xdr:rowOff>
    </xdr:from>
    <xdr:ext cx="599010" cy="259045"/>
    <xdr:sp macro="" textlink="">
      <xdr:nvSpPr>
        <xdr:cNvPr id="255" name="テキスト ボックス 254"/>
        <xdr:cNvSpPr txBox="1"/>
      </xdr:nvSpPr>
      <xdr:spPr>
        <a:xfrm>
          <a:off x="2608795" y="1608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85206</xdr:rowOff>
    </xdr:from>
    <xdr:to>
      <xdr:col>10</xdr:col>
      <xdr:colOff>165100</xdr:colOff>
      <xdr:row>96</xdr:row>
      <xdr:rowOff>15356</xdr:rowOff>
    </xdr:to>
    <xdr:sp macro="" textlink="">
      <xdr:nvSpPr>
        <xdr:cNvPr id="256" name="楕円 255"/>
        <xdr:cNvSpPr/>
      </xdr:nvSpPr>
      <xdr:spPr>
        <a:xfrm>
          <a:off x="1968500" y="163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31883</xdr:rowOff>
    </xdr:from>
    <xdr:ext cx="599010" cy="259045"/>
    <xdr:sp macro="" textlink="">
      <xdr:nvSpPr>
        <xdr:cNvPr id="257" name="テキスト ボックス 256"/>
        <xdr:cNvSpPr txBox="1"/>
      </xdr:nvSpPr>
      <xdr:spPr>
        <a:xfrm>
          <a:off x="1719795" y="1614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55456</xdr:rowOff>
    </xdr:from>
    <xdr:to>
      <xdr:col>6</xdr:col>
      <xdr:colOff>38100</xdr:colOff>
      <xdr:row>95</xdr:row>
      <xdr:rowOff>157056</xdr:rowOff>
    </xdr:to>
    <xdr:sp macro="" textlink="">
      <xdr:nvSpPr>
        <xdr:cNvPr id="258" name="楕円 257"/>
        <xdr:cNvSpPr/>
      </xdr:nvSpPr>
      <xdr:spPr>
        <a:xfrm>
          <a:off x="1079500" y="163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2133</xdr:rowOff>
    </xdr:from>
    <xdr:ext cx="599010" cy="259045"/>
    <xdr:sp macro="" textlink="">
      <xdr:nvSpPr>
        <xdr:cNvPr id="259" name="テキスト ボックス 258"/>
        <xdr:cNvSpPr txBox="1"/>
      </xdr:nvSpPr>
      <xdr:spPr>
        <a:xfrm>
          <a:off x="830795" y="1611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112864</xdr:rowOff>
    </xdr:from>
    <xdr:to>
      <xdr:col>55</xdr:col>
      <xdr:colOff>0</xdr:colOff>
      <xdr:row>58</xdr:row>
      <xdr:rowOff>67021</xdr:rowOff>
    </xdr:to>
    <xdr:cxnSp macro="">
      <xdr:nvCxnSpPr>
        <xdr:cNvPr id="345" name="直線コネクタ 344"/>
        <xdr:cNvCxnSpPr/>
      </xdr:nvCxnSpPr>
      <xdr:spPr>
        <a:xfrm flipV="1">
          <a:off x="9639300" y="9885514"/>
          <a:ext cx="838200" cy="1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67021</xdr:rowOff>
    </xdr:from>
    <xdr:to>
      <xdr:col>50</xdr:col>
      <xdr:colOff>114300</xdr:colOff>
      <xdr:row>58</xdr:row>
      <xdr:rowOff>70310</xdr:rowOff>
    </xdr:to>
    <xdr:cxnSp macro="">
      <xdr:nvCxnSpPr>
        <xdr:cNvPr id="348" name="直線コネクタ 347"/>
        <xdr:cNvCxnSpPr/>
      </xdr:nvCxnSpPr>
      <xdr:spPr>
        <a:xfrm flipV="1">
          <a:off x="8750300" y="10011121"/>
          <a:ext cx="889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43021</xdr:rowOff>
    </xdr:from>
    <xdr:to>
      <xdr:col>45</xdr:col>
      <xdr:colOff>177800</xdr:colOff>
      <xdr:row>58</xdr:row>
      <xdr:rowOff>70310</xdr:rowOff>
    </xdr:to>
    <xdr:cxnSp macro="">
      <xdr:nvCxnSpPr>
        <xdr:cNvPr id="351" name="直線コネクタ 350"/>
        <xdr:cNvCxnSpPr/>
      </xdr:nvCxnSpPr>
      <xdr:spPr>
        <a:xfrm>
          <a:off x="7861300" y="9987121"/>
          <a:ext cx="889000" cy="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14249</xdr:rowOff>
    </xdr:from>
    <xdr:to>
      <xdr:col>41</xdr:col>
      <xdr:colOff>50800</xdr:colOff>
      <xdr:row>58</xdr:row>
      <xdr:rowOff>43021</xdr:rowOff>
    </xdr:to>
    <xdr:cxnSp macro="">
      <xdr:nvCxnSpPr>
        <xdr:cNvPr id="354" name="直線コネクタ 353"/>
        <xdr:cNvCxnSpPr/>
      </xdr:nvCxnSpPr>
      <xdr:spPr>
        <a:xfrm>
          <a:off x="6972300" y="9958349"/>
          <a:ext cx="8890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62064</xdr:rowOff>
    </xdr:from>
    <xdr:to>
      <xdr:col>55</xdr:col>
      <xdr:colOff>50800</xdr:colOff>
      <xdr:row>57</xdr:row>
      <xdr:rowOff>163664</xdr:rowOff>
    </xdr:to>
    <xdr:sp macro="" textlink="">
      <xdr:nvSpPr>
        <xdr:cNvPr id="364" name="楕円 363"/>
        <xdr:cNvSpPr/>
      </xdr:nvSpPr>
      <xdr:spPr>
        <a:xfrm>
          <a:off x="10426700" y="98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40491</xdr:rowOff>
    </xdr:from>
    <xdr:ext cx="534377" cy="259045"/>
    <xdr:sp macro="" textlink="">
      <xdr:nvSpPr>
        <xdr:cNvPr id="365" name="農林水産業費該当値テキスト"/>
        <xdr:cNvSpPr txBox="1"/>
      </xdr:nvSpPr>
      <xdr:spPr>
        <a:xfrm>
          <a:off x="10528300" y="98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16221</xdr:rowOff>
    </xdr:from>
    <xdr:to>
      <xdr:col>50</xdr:col>
      <xdr:colOff>165100</xdr:colOff>
      <xdr:row>58</xdr:row>
      <xdr:rowOff>117821</xdr:rowOff>
    </xdr:to>
    <xdr:sp macro="" textlink="">
      <xdr:nvSpPr>
        <xdr:cNvPr id="366" name="楕円 365"/>
        <xdr:cNvSpPr/>
      </xdr:nvSpPr>
      <xdr:spPr>
        <a:xfrm>
          <a:off x="9588500" y="99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108948</xdr:rowOff>
    </xdr:from>
    <xdr:ext cx="534377" cy="259045"/>
    <xdr:sp macro="" textlink="">
      <xdr:nvSpPr>
        <xdr:cNvPr id="367" name="テキスト ボックス 366"/>
        <xdr:cNvSpPr txBox="1"/>
      </xdr:nvSpPr>
      <xdr:spPr>
        <a:xfrm>
          <a:off x="9372111" y="100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19510</xdr:rowOff>
    </xdr:from>
    <xdr:to>
      <xdr:col>46</xdr:col>
      <xdr:colOff>38100</xdr:colOff>
      <xdr:row>58</xdr:row>
      <xdr:rowOff>121110</xdr:rowOff>
    </xdr:to>
    <xdr:sp macro="" textlink="">
      <xdr:nvSpPr>
        <xdr:cNvPr id="368" name="楕円 367"/>
        <xdr:cNvSpPr/>
      </xdr:nvSpPr>
      <xdr:spPr>
        <a:xfrm>
          <a:off x="8699500" y="996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112237</xdr:rowOff>
    </xdr:from>
    <xdr:ext cx="534377" cy="259045"/>
    <xdr:sp macro="" textlink="">
      <xdr:nvSpPr>
        <xdr:cNvPr id="369" name="テキスト ボックス 368"/>
        <xdr:cNvSpPr txBox="1"/>
      </xdr:nvSpPr>
      <xdr:spPr>
        <a:xfrm>
          <a:off x="8483111" y="1005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163671</xdr:rowOff>
    </xdr:from>
    <xdr:to>
      <xdr:col>41</xdr:col>
      <xdr:colOff>101600</xdr:colOff>
      <xdr:row>58</xdr:row>
      <xdr:rowOff>93821</xdr:rowOff>
    </xdr:to>
    <xdr:sp macro="" textlink="">
      <xdr:nvSpPr>
        <xdr:cNvPr id="370" name="楕円 369"/>
        <xdr:cNvSpPr/>
      </xdr:nvSpPr>
      <xdr:spPr>
        <a:xfrm>
          <a:off x="7810500" y="99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84948</xdr:rowOff>
    </xdr:from>
    <xdr:ext cx="534377" cy="259045"/>
    <xdr:sp macro="" textlink="">
      <xdr:nvSpPr>
        <xdr:cNvPr id="371" name="テキスト ボックス 370"/>
        <xdr:cNvSpPr txBox="1"/>
      </xdr:nvSpPr>
      <xdr:spPr>
        <a:xfrm>
          <a:off x="7594111" y="100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134899</xdr:rowOff>
    </xdr:from>
    <xdr:to>
      <xdr:col>36</xdr:col>
      <xdr:colOff>165100</xdr:colOff>
      <xdr:row>58</xdr:row>
      <xdr:rowOff>65049</xdr:rowOff>
    </xdr:to>
    <xdr:sp macro="" textlink="">
      <xdr:nvSpPr>
        <xdr:cNvPr id="372" name="楕円 371"/>
        <xdr:cNvSpPr/>
      </xdr:nvSpPr>
      <xdr:spPr>
        <a:xfrm>
          <a:off x="6921500" y="99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56176</xdr:rowOff>
    </xdr:from>
    <xdr:ext cx="534377" cy="259045"/>
    <xdr:sp macro="" textlink="">
      <xdr:nvSpPr>
        <xdr:cNvPr id="373" name="テキスト ボックス 372"/>
        <xdr:cNvSpPr txBox="1"/>
      </xdr:nvSpPr>
      <xdr:spPr>
        <a:xfrm>
          <a:off x="6705111" y="100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83350</xdr:rowOff>
    </xdr:from>
    <xdr:to>
      <xdr:col>55</xdr:col>
      <xdr:colOff>0</xdr:colOff>
      <xdr:row>77</xdr:row>
      <xdr:rowOff>113125</xdr:rowOff>
    </xdr:to>
    <xdr:cxnSp macro="">
      <xdr:nvCxnSpPr>
        <xdr:cNvPr id="402" name="直線コネクタ 401"/>
        <xdr:cNvCxnSpPr/>
      </xdr:nvCxnSpPr>
      <xdr:spPr>
        <a:xfrm>
          <a:off x="9639300" y="13285000"/>
          <a:ext cx="8382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83350</xdr:rowOff>
    </xdr:from>
    <xdr:to>
      <xdr:col>50</xdr:col>
      <xdr:colOff>114300</xdr:colOff>
      <xdr:row>77</xdr:row>
      <xdr:rowOff>122479</xdr:rowOff>
    </xdr:to>
    <xdr:cxnSp macro="">
      <xdr:nvCxnSpPr>
        <xdr:cNvPr id="405" name="直線コネクタ 404"/>
        <xdr:cNvCxnSpPr/>
      </xdr:nvCxnSpPr>
      <xdr:spPr>
        <a:xfrm flipV="1">
          <a:off x="8750300" y="13285000"/>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115678</xdr:rowOff>
    </xdr:from>
    <xdr:to>
      <xdr:col>45</xdr:col>
      <xdr:colOff>177800</xdr:colOff>
      <xdr:row>77</xdr:row>
      <xdr:rowOff>122479</xdr:rowOff>
    </xdr:to>
    <xdr:cxnSp macro="">
      <xdr:nvCxnSpPr>
        <xdr:cNvPr id="408" name="直線コネクタ 407"/>
        <xdr:cNvCxnSpPr/>
      </xdr:nvCxnSpPr>
      <xdr:spPr>
        <a:xfrm>
          <a:off x="7861300" y="13317328"/>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98323</xdr:rowOff>
    </xdr:from>
    <xdr:to>
      <xdr:col>41</xdr:col>
      <xdr:colOff>50800</xdr:colOff>
      <xdr:row>77</xdr:row>
      <xdr:rowOff>115678</xdr:rowOff>
    </xdr:to>
    <xdr:cxnSp macro="">
      <xdr:nvCxnSpPr>
        <xdr:cNvPr id="411" name="直線コネクタ 410"/>
        <xdr:cNvCxnSpPr/>
      </xdr:nvCxnSpPr>
      <xdr:spPr>
        <a:xfrm>
          <a:off x="6972300" y="13299973"/>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62325</xdr:rowOff>
    </xdr:from>
    <xdr:to>
      <xdr:col>55</xdr:col>
      <xdr:colOff>50800</xdr:colOff>
      <xdr:row>77</xdr:row>
      <xdr:rowOff>163925</xdr:rowOff>
    </xdr:to>
    <xdr:sp macro="" textlink="">
      <xdr:nvSpPr>
        <xdr:cNvPr id="421" name="楕円 420"/>
        <xdr:cNvSpPr/>
      </xdr:nvSpPr>
      <xdr:spPr>
        <a:xfrm>
          <a:off x="10426700" y="132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40752</xdr:rowOff>
    </xdr:from>
    <xdr:ext cx="534377" cy="259045"/>
    <xdr:sp macro="" textlink="">
      <xdr:nvSpPr>
        <xdr:cNvPr id="422" name="商工費該当値テキスト"/>
        <xdr:cNvSpPr txBox="1"/>
      </xdr:nvSpPr>
      <xdr:spPr>
        <a:xfrm>
          <a:off x="10528300" y="1324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32550</xdr:rowOff>
    </xdr:from>
    <xdr:to>
      <xdr:col>50</xdr:col>
      <xdr:colOff>165100</xdr:colOff>
      <xdr:row>77</xdr:row>
      <xdr:rowOff>134150</xdr:rowOff>
    </xdr:to>
    <xdr:sp macro="" textlink="">
      <xdr:nvSpPr>
        <xdr:cNvPr id="423" name="楕円 422"/>
        <xdr:cNvSpPr/>
      </xdr:nvSpPr>
      <xdr:spPr>
        <a:xfrm>
          <a:off x="9588500" y="132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125277</xdr:rowOff>
    </xdr:from>
    <xdr:ext cx="534377" cy="259045"/>
    <xdr:sp macro="" textlink="">
      <xdr:nvSpPr>
        <xdr:cNvPr id="424" name="テキスト ボックス 423"/>
        <xdr:cNvSpPr txBox="1"/>
      </xdr:nvSpPr>
      <xdr:spPr>
        <a:xfrm>
          <a:off x="9372111" y="1332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71679</xdr:rowOff>
    </xdr:from>
    <xdr:to>
      <xdr:col>46</xdr:col>
      <xdr:colOff>38100</xdr:colOff>
      <xdr:row>78</xdr:row>
      <xdr:rowOff>1829</xdr:rowOff>
    </xdr:to>
    <xdr:sp macro="" textlink="">
      <xdr:nvSpPr>
        <xdr:cNvPr id="425" name="楕円 424"/>
        <xdr:cNvSpPr/>
      </xdr:nvSpPr>
      <xdr:spPr>
        <a:xfrm>
          <a:off x="8699500" y="132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164406</xdr:rowOff>
    </xdr:from>
    <xdr:ext cx="534377" cy="259045"/>
    <xdr:sp macro="" textlink="">
      <xdr:nvSpPr>
        <xdr:cNvPr id="426" name="テキスト ボックス 425"/>
        <xdr:cNvSpPr txBox="1"/>
      </xdr:nvSpPr>
      <xdr:spPr>
        <a:xfrm>
          <a:off x="8483111" y="133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64878</xdr:rowOff>
    </xdr:from>
    <xdr:to>
      <xdr:col>41</xdr:col>
      <xdr:colOff>101600</xdr:colOff>
      <xdr:row>77</xdr:row>
      <xdr:rowOff>166478</xdr:rowOff>
    </xdr:to>
    <xdr:sp macro="" textlink="">
      <xdr:nvSpPr>
        <xdr:cNvPr id="427" name="楕円 426"/>
        <xdr:cNvSpPr/>
      </xdr:nvSpPr>
      <xdr:spPr>
        <a:xfrm>
          <a:off x="7810500" y="132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157605</xdr:rowOff>
    </xdr:from>
    <xdr:ext cx="534377" cy="259045"/>
    <xdr:sp macro="" textlink="">
      <xdr:nvSpPr>
        <xdr:cNvPr id="428" name="テキスト ボックス 427"/>
        <xdr:cNvSpPr txBox="1"/>
      </xdr:nvSpPr>
      <xdr:spPr>
        <a:xfrm>
          <a:off x="7594111" y="133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47523</xdr:rowOff>
    </xdr:from>
    <xdr:to>
      <xdr:col>36</xdr:col>
      <xdr:colOff>165100</xdr:colOff>
      <xdr:row>77</xdr:row>
      <xdr:rowOff>149123</xdr:rowOff>
    </xdr:to>
    <xdr:sp macro="" textlink="">
      <xdr:nvSpPr>
        <xdr:cNvPr id="429" name="楕円 428"/>
        <xdr:cNvSpPr/>
      </xdr:nvSpPr>
      <xdr:spPr>
        <a:xfrm>
          <a:off x="6921500" y="132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140250</xdr:rowOff>
    </xdr:from>
    <xdr:ext cx="534377" cy="259045"/>
    <xdr:sp macro="" textlink="">
      <xdr:nvSpPr>
        <xdr:cNvPr id="430" name="テキスト ボックス 429"/>
        <xdr:cNvSpPr txBox="1"/>
      </xdr:nvSpPr>
      <xdr:spPr>
        <a:xfrm>
          <a:off x="6705111" y="133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162336</xdr:rowOff>
    </xdr:from>
    <xdr:to>
      <xdr:col>55</xdr:col>
      <xdr:colOff>0</xdr:colOff>
      <xdr:row>96</xdr:row>
      <xdr:rowOff>111409</xdr:rowOff>
    </xdr:to>
    <xdr:cxnSp macro="">
      <xdr:nvCxnSpPr>
        <xdr:cNvPr id="457" name="直線コネクタ 456"/>
        <xdr:cNvCxnSpPr/>
      </xdr:nvCxnSpPr>
      <xdr:spPr>
        <a:xfrm>
          <a:off x="9639300" y="16450086"/>
          <a:ext cx="838200" cy="1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158897</xdr:rowOff>
    </xdr:from>
    <xdr:to>
      <xdr:col>50</xdr:col>
      <xdr:colOff>114300</xdr:colOff>
      <xdr:row>95</xdr:row>
      <xdr:rowOff>162336</xdr:rowOff>
    </xdr:to>
    <xdr:cxnSp macro="">
      <xdr:nvCxnSpPr>
        <xdr:cNvPr id="460" name="直線コネクタ 459"/>
        <xdr:cNvCxnSpPr/>
      </xdr:nvCxnSpPr>
      <xdr:spPr>
        <a:xfrm>
          <a:off x="8750300" y="16446647"/>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158897</xdr:rowOff>
    </xdr:from>
    <xdr:to>
      <xdr:col>45</xdr:col>
      <xdr:colOff>177800</xdr:colOff>
      <xdr:row>96</xdr:row>
      <xdr:rowOff>55296</xdr:rowOff>
    </xdr:to>
    <xdr:cxnSp macro="">
      <xdr:nvCxnSpPr>
        <xdr:cNvPr id="463" name="直線コネクタ 462"/>
        <xdr:cNvCxnSpPr/>
      </xdr:nvCxnSpPr>
      <xdr:spPr>
        <a:xfrm flipV="1">
          <a:off x="7861300" y="16446647"/>
          <a:ext cx="889000" cy="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40945</xdr:rowOff>
    </xdr:from>
    <xdr:to>
      <xdr:col>41</xdr:col>
      <xdr:colOff>50800</xdr:colOff>
      <xdr:row>96</xdr:row>
      <xdr:rowOff>55296</xdr:rowOff>
    </xdr:to>
    <xdr:cxnSp macro="">
      <xdr:nvCxnSpPr>
        <xdr:cNvPr id="466" name="直線コネクタ 465"/>
        <xdr:cNvCxnSpPr/>
      </xdr:nvCxnSpPr>
      <xdr:spPr>
        <a:xfrm>
          <a:off x="6972300" y="16500145"/>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60609</xdr:rowOff>
    </xdr:from>
    <xdr:to>
      <xdr:col>55</xdr:col>
      <xdr:colOff>50800</xdr:colOff>
      <xdr:row>96</xdr:row>
      <xdr:rowOff>162209</xdr:rowOff>
    </xdr:to>
    <xdr:sp macro="" textlink="">
      <xdr:nvSpPr>
        <xdr:cNvPr id="476" name="楕円 475"/>
        <xdr:cNvSpPr/>
      </xdr:nvSpPr>
      <xdr:spPr>
        <a:xfrm>
          <a:off x="10426700" y="165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39036</xdr:rowOff>
    </xdr:from>
    <xdr:ext cx="534377" cy="259045"/>
    <xdr:sp macro="" textlink="">
      <xdr:nvSpPr>
        <xdr:cNvPr id="477" name="土木費該当値テキスト"/>
        <xdr:cNvSpPr txBox="1"/>
      </xdr:nvSpPr>
      <xdr:spPr>
        <a:xfrm>
          <a:off x="10528300" y="1649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111536</xdr:rowOff>
    </xdr:from>
    <xdr:to>
      <xdr:col>50</xdr:col>
      <xdr:colOff>165100</xdr:colOff>
      <xdr:row>96</xdr:row>
      <xdr:rowOff>41686</xdr:rowOff>
    </xdr:to>
    <xdr:sp macro="" textlink="">
      <xdr:nvSpPr>
        <xdr:cNvPr id="478" name="楕円 477"/>
        <xdr:cNvSpPr/>
      </xdr:nvSpPr>
      <xdr:spPr>
        <a:xfrm>
          <a:off x="9588500" y="163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58213</xdr:rowOff>
    </xdr:from>
    <xdr:ext cx="599010" cy="259045"/>
    <xdr:sp macro="" textlink="">
      <xdr:nvSpPr>
        <xdr:cNvPr id="479" name="テキスト ボックス 478"/>
        <xdr:cNvSpPr txBox="1"/>
      </xdr:nvSpPr>
      <xdr:spPr>
        <a:xfrm>
          <a:off x="9339795" y="161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108097</xdr:rowOff>
    </xdr:from>
    <xdr:to>
      <xdr:col>46</xdr:col>
      <xdr:colOff>38100</xdr:colOff>
      <xdr:row>96</xdr:row>
      <xdr:rowOff>38247</xdr:rowOff>
    </xdr:to>
    <xdr:sp macro="" textlink="">
      <xdr:nvSpPr>
        <xdr:cNvPr id="480" name="楕円 479"/>
        <xdr:cNvSpPr/>
      </xdr:nvSpPr>
      <xdr:spPr>
        <a:xfrm>
          <a:off x="8699500" y="163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54774</xdr:rowOff>
    </xdr:from>
    <xdr:ext cx="599010" cy="259045"/>
    <xdr:sp macro="" textlink="">
      <xdr:nvSpPr>
        <xdr:cNvPr id="481" name="テキスト ボックス 480"/>
        <xdr:cNvSpPr txBox="1"/>
      </xdr:nvSpPr>
      <xdr:spPr>
        <a:xfrm>
          <a:off x="8450795" y="1617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4496</xdr:rowOff>
    </xdr:from>
    <xdr:to>
      <xdr:col>41</xdr:col>
      <xdr:colOff>101600</xdr:colOff>
      <xdr:row>96</xdr:row>
      <xdr:rowOff>106096</xdr:rowOff>
    </xdr:to>
    <xdr:sp macro="" textlink="">
      <xdr:nvSpPr>
        <xdr:cNvPr id="482" name="楕円 481"/>
        <xdr:cNvSpPr/>
      </xdr:nvSpPr>
      <xdr:spPr>
        <a:xfrm>
          <a:off x="7810500" y="164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122623</xdr:rowOff>
    </xdr:from>
    <xdr:ext cx="534377" cy="259045"/>
    <xdr:sp macro="" textlink="">
      <xdr:nvSpPr>
        <xdr:cNvPr id="483" name="テキスト ボックス 482"/>
        <xdr:cNvSpPr txBox="1"/>
      </xdr:nvSpPr>
      <xdr:spPr>
        <a:xfrm>
          <a:off x="7594111" y="162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161595</xdr:rowOff>
    </xdr:from>
    <xdr:to>
      <xdr:col>36</xdr:col>
      <xdr:colOff>165100</xdr:colOff>
      <xdr:row>96</xdr:row>
      <xdr:rowOff>91745</xdr:rowOff>
    </xdr:to>
    <xdr:sp macro="" textlink="">
      <xdr:nvSpPr>
        <xdr:cNvPr id="484" name="楕円 483"/>
        <xdr:cNvSpPr/>
      </xdr:nvSpPr>
      <xdr:spPr>
        <a:xfrm>
          <a:off x="6921500" y="164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108272</xdr:rowOff>
    </xdr:from>
    <xdr:ext cx="534377" cy="259045"/>
    <xdr:sp macro="" textlink="">
      <xdr:nvSpPr>
        <xdr:cNvPr id="485" name="テキスト ボックス 484"/>
        <xdr:cNvSpPr txBox="1"/>
      </xdr:nvSpPr>
      <xdr:spPr>
        <a:xfrm>
          <a:off x="6705111" y="162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142497</xdr:rowOff>
    </xdr:from>
    <xdr:to>
      <xdr:col>85</xdr:col>
      <xdr:colOff>127000</xdr:colOff>
      <xdr:row>37</xdr:row>
      <xdr:rowOff>35695</xdr:rowOff>
    </xdr:to>
    <xdr:cxnSp macro="">
      <xdr:nvCxnSpPr>
        <xdr:cNvPr id="514" name="直線コネクタ 513"/>
        <xdr:cNvCxnSpPr/>
      </xdr:nvCxnSpPr>
      <xdr:spPr>
        <a:xfrm>
          <a:off x="15481300" y="6314697"/>
          <a:ext cx="8382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18390</xdr:rowOff>
    </xdr:from>
    <xdr:to>
      <xdr:col>81</xdr:col>
      <xdr:colOff>50800</xdr:colOff>
      <xdr:row>36</xdr:row>
      <xdr:rowOff>142497</xdr:rowOff>
    </xdr:to>
    <xdr:cxnSp macro="">
      <xdr:nvCxnSpPr>
        <xdr:cNvPr id="517" name="直線コネクタ 516"/>
        <xdr:cNvCxnSpPr/>
      </xdr:nvCxnSpPr>
      <xdr:spPr>
        <a:xfrm>
          <a:off x="14592300" y="6019140"/>
          <a:ext cx="889000" cy="29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18390</xdr:rowOff>
    </xdr:from>
    <xdr:to>
      <xdr:col>76</xdr:col>
      <xdr:colOff>114300</xdr:colOff>
      <xdr:row>37</xdr:row>
      <xdr:rowOff>81140</xdr:rowOff>
    </xdr:to>
    <xdr:cxnSp macro="">
      <xdr:nvCxnSpPr>
        <xdr:cNvPr id="520" name="直線コネクタ 519"/>
        <xdr:cNvCxnSpPr/>
      </xdr:nvCxnSpPr>
      <xdr:spPr>
        <a:xfrm flipV="1">
          <a:off x="13703300" y="6019140"/>
          <a:ext cx="889000" cy="40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81140</xdr:rowOff>
    </xdr:from>
    <xdr:to>
      <xdr:col>71</xdr:col>
      <xdr:colOff>177800</xdr:colOff>
      <xdr:row>37</xdr:row>
      <xdr:rowOff>87396</xdr:rowOff>
    </xdr:to>
    <xdr:cxnSp macro="">
      <xdr:nvCxnSpPr>
        <xdr:cNvPr id="523" name="直線コネクタ 522"/>
        <xdr:cNvCxnSpPr/>
      </xdr:nvCxnSpPr>
      <xdr:spPr>
        <a:xfrm flipV="1">
          <a:off x="12814300" y="6424790"/>
          <a:ext cx="8890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156345</xdr:rowOff>
    </xdr:from>
    <xdr:to>
      <xdr:col>85</xdr:col>
      <xdr:colOff>177800</xdr:colOff>
      <xdr:row>37</xdr:row>
      <xdr:rowOff>86495</xdr:rowOff>
    </xdr:to>
    <xdr:sp macro="" textlink="">
      <xdr:nvSpPr>
        <xdr:cNvPr id="533" name="楕円 532"/>
        <xdr:cNvSpPr/>
      </xdr:nvSpPr>
      <xdr:spPr>
        <a:xfrm>
          <a:off x="16268700" y="632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7772</xdr:rowOff>
    </xdr:from>
    <xdr:ext cx="534377" cy="259045"/>
    <xdr:sp macro="" textlink="">
      <xdr:nvSpPr>
        <xdr:cNvPr id="534" name="消防費該当値テキスト"/>
        <xdr:cNvSpPr txBox="1"/>
      </xdr:nvSpPr>
      <xdr:spPr>
        <a:xfrm>
          <a:off x="16370300" y="617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91697</xdr:rowOff>
    </xdr:from>
    <xdr:to>
      <xdr:col>81</xdr:col>
      <xdr:colOff>101600</xdr:colOff>
      <xdr:row>37</xdr:row>
      <xdr:rowOff>21847</xdr:rowOff>
    </xdr:to>
    <xdr:sp macro="" textlink="">
      <xdr:nvSpPr>
        <xdr:cNvPr id="535" name="楕円 534"/>
        <xdr:cNvSpPr/>
      </xdr:nvSpPr>
      <xdr:spPr>
        <a:xfrm>
          <a:off x="15430500" y="62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38374</xdr:rowOff>
    </xdr:from>
    <xdr:ext cx="534377" cy="259045"/>
    <xdr:sp macro="" textlink="">
      <xdr:nvSpPr>
        <xdr:cNvPr id="536" name="テキスト ボックス 535"/>
        <xdr:cNvSpPr txBox="1"/>
      </xdr:nvSpPr>
      <xdr:spPr>
        <a:xfrm>
          <a:off x="15214111" y="603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139040</xdr:rowOff>
    </xdr:from>
    <xdr:to>
      <xdr:col>76</xdr:col>
      <xdr:colOff>165100</xdr:colOff>
      <xdr:row>35</xdr:row>
      <xdr:rowOff>69190</xdr:rowOff>
    </xdr:to>
    <xdr:sp macro="" textlink="">
      <xdr:nvSpPr>
        <xdr:cNvPr id="537" name="楕円 536"/>
        <xdr:cNvSpPr/>
      </xdr:nvSpPr>
      <xdr:spPr>
        <a:xfrm>
          <a:off x="14541500" y="59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85717</xdr:rowOff>
    </xdr:from>
    <xdr:ext cx="534377" cy="259045"/>
    <xdr:sp macro="" textlink="">
      <xdr:nvSpPr>
        <xdr:cNvPr id="538" name="テキスト ボックス 537"/>
        <xdr:cNvSpPr txBox="1"/>
      </xdr:nvSpPr>
      <xdr:spPr>
        <a:xfrm>
          <a:off x="14325111" y="574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30340</xdr:rowOff>
    </xdr:from>
    <xdr:to>
      <xdr:col>72</xdr:col>
      <xdr:colOff>38100</xdr:colOff>
      <xdr:row>37</xdr:row>
      <xdr:rowOff>131940</xdr:rowOff>
    </xdr:to>
    <xdr:sp macro="" textlink="">
      <xdr:nvSpPr>
        <xdr:cNvPr id="539" name="楕円 538"/>
        <xdr:cNvSpPr/>
      </xdr:nvSpPr>
      <xdr:spPr>
        <a:xfrm>
          <a:off x="13652500" y="63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123067</xdr:rowOff>
    </xdr:from>
    <xdr:ext cx="534377" cy="259045"/>
    <xdr:sp macro="" textlink="">
      <xdr:nvSpPr>
        <xdr:cNvPr id="540" name="テキスト ボックス 539"/>
        <xdr:cNvSpPr txBox="1"/>
      </xdr:nvSpPr>
      <xdr:spPr>
        <a:xfrm>
          <a:off x="13436111" y="64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36596</xdr:rowOff>
    </xdr:from>
    <xdr:to>
      <xdr:col>67</xdr:col>
      <xdr:colOff>101600</xdr:colOff>
      <xdr:row>37</xdr:row>
      <xdr:rowOff>138196</xdr:rowOff>
    </xdr:to>
    <xdr:sp macro="" textlink="">
      <xdr:nvSpPr>
        <xdr:cNvPr id="541" name="楕円 540"/>
        <xdr:cNvSpPr/>
      </xdr:nvSpPr>
      <xdr:spPr>
        <a:xfrm>
          <a:off x="12763500" y="6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129323</xdr:rowOff>
    </xdr:from>
    <xdr:ext cx="534377" cy="259045"/>
    <xdr:sp macro="" textlink="">
      <xdr:nvSpPr>
        <xdr:cNvPr id="542" name="テキスト ボックス 541"/>
        <xdr:cNvSpPr txBox="1"/>
      </xdr:nvSpPr>
      <xdr:spPr>
        <a:xfrm>
          <a:off x="12547111" y="64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80630</xdr:rowOff>
    </xdr:from>
    <xdr:to>
      <xdr:col>85</xdr:col>
      <xdr:colOff>127000</xdr:colOff>
      <xdr:row>58</xdr:row>
      <xdr:rowOff>98590</xdr:rowOff>
    </xdr:to>
    <xdr:cxnSp macro="">
      <xdr:nvCxnSpPr>
        <xdr:cNvPr id="572" name="直線コネクタ 571"/>
        <xdr:cNvCxnSpPr/>
      </xdr:nvCxnSpPr>
      <xdr:spPr>
        <a:xfrm flipV="1">
          <a:off x="15481300" y="10024730"/>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14015</xdr:rowOff>
    </xdr:from>
    <xdr:to>
      <xdr:col>81</xdr:col>
      <xdr:colOff>50800</xdr:colOff>
      <xdr:row>58</xdr:row>
      <xdr:rowOff>98590</xdr:rowOff>
    </xdr:to>
    <xdr:cxnSp macro="">
      <xdr:nvCxnSpPr>
        <xdr:cNvPr id="575" name="直線コネクタ 574"/>
        <xdr:cNvCxnSpPr/>
      </xdr:nvCxnSpPr>
      <xdr:spPr>
        <a:xfrm>
          <a:off x="14592300" y="9958115"/>
          <a:ext cx="889000" cy="8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14015</xdr:rowOff>
    </xdr:from>
    <xdr:to>
      <xdr:col>76</xdr:col>
      <xdr:colOff>114300</xdr:colOff>
      <xdr:row>58</xdr:row>
      <xdr:rowOff>23320</xdr:rowOff>
    </xdr:to>
    <xdr:cxnSp macro="">
      <xdr:nvCxnSpPr>
        <xdr:cNvPr id="578" name="直線コネクタ 577"/>
        <xdr:cNvCxnSpPr/>
      </xdr:nvCxnSpPr>
      <xdr:spPr>
        <a:xfrm flipV="1">
          <a:off x="13703300" y="9958115"/>
          <a:ext cx="8890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107178</xdr:rowOff>
    </xdr:from>
    <xdr:to>
      <xdr:col>71</xdr:col>
      <xdr:colOff>177800</xdr:colOff>
      <xdr:row>58</xdr:row>
      <xdr:rowOff>23320</xdr:rowOff>
    </xdr:to>
    <xdr:cxnSp macro="">
      <xdr:nvCxnSpPr>
        <xdr:cNvPr id="581" name="直線コネクタ 580"/>
        <xdr:cNvCxnSpPr/>
      </xdr:nvCxnSpPr>
      <xdr:spPr>
        <a:xfrm>
          <a:off x="12814300" y="9879828"/>
          <a:ext cx="8890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29830</xdr:rowOff>
    </xdr:from>
    <xdr:to>
      <xdr:col>85</xdr:col>
      <xdr:colOff>177800</xdr:colOff>
      <xdr:row>58</xdr:row>
      <xdr:rowOff>131430</xdr:rowOff>
    </xdr:to>
    <xdr:sp macro="" textlink="">
      <xdr:nvSpPr>
        <xdr:cNvPr id="591" name="楕円 590"/>
        <xdr:cNvSpPr/>
      </xdr:nvSpPr>
      <xdr:spPr>
        <a:xfrm>
          <a:off x="16268700" y="9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8257</xdr:rowOff>
    </xdr:from>
    <xdr:ext cx="534377" cy="259045"/>
    <xdr:sp macro="" textlink="">
      <xdr:nvSpPr>
        <xdr:cNvPr id="592" name="教育費該当値テキスト"/>
        <xdr:cNvSpPr txBox="1"/>
      </xdr:nvSpPr>
      <xdr:spPr>
        <a:xfrm>
          <a:off x="16370300" y="99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47790</xdr:rowOff>
    </xdr:from>
    <xdr:to>
      <xdr:col>81</xdr:col>
      <xdr:colOff>101600</xdr:colOff>
      <xdr:row>58</xdr:row>
      <xdr:rowOff>149390</xdr:rowOff>
    </xdr:to>
    <xdr:sp macro="" textlink="">
      <xdr:nvSpPr>
        <xdr:cNvPr id="593" name="楕円 592"/>
        <xdr:cNvSpPr/>
      </xdr:nvSpPr>
      <xdr:spPr>
        <a:xfrm>
          <a:off x="15430500" y="99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140517</xdr:rowOff>
    </xdr:from>
    <xdr:ext cx="534377" cy="259045"/>
    <xdr:sp macro="" textlink="">
      <xdr:nvSpPr>
        <xdr:cNvPr id="594" name="テキスト ボックス 593"/>
        <xdr:cNvSpPr txBox="1"/>
      </xdr:nvSpPr>
      <xdr:spPr>
        <a:xfrm>
          <a:off x="15214111" y="100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134665</xdr:rowOff>
    </xdr:from>
    <xdr:to>
      <xdr:col>76</xdr:col>
      <xdr:colOff>165100</xdr:colOff>
      <xdr:row>58</xdr:row>
      <xdr:rowOff>64815</xdr:rowOff>
    </xdr:to>
    <xdr:sp macro="" textlink="">
      <xdr:nvSpPr>
        <xdr:cNvPr id="595" name="楕円 594"/>
        <xdr:cNvSpPr/>
      </xdr:nvSpPr>
      <xdr:spPr>
        <a:xfrm>
          <a:off x="14541500" y="99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55942</xdr:rowOff>
    </xdr:from>
    <xdr:ext cx="534377" cy="259045"/>
    <xdr:sp macro="" textlink="">
      <xdr:nvSpPr>
        <xdr:cNvPr id="596" name="テキスト ボックス 595"/>
        <xdr:cNvSpPr txBox="1"/>
      </xdr:nvSpPr>
      <xdr:spPr>
        <a:xfrm>
          <a:off x="14325111" y="100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143970</xdr:rowOff>
    </xdr:from>
    <xdr:to>
      <xdr:col>72</xdr:col>
      <xdr:colOff>38100</xdr:colOff>
      <xdr:row>58</xdr:row>
      <xdr:rowOff>74120</xdr:rowOff>
    </xdr:to>
    <xdr:sp macro="" textlink="">
      <xdr:nvSpPr>
        <xdr:cNvPr id="597" name="楕円 596"/>
        <xdr:cNvSpPr/>
      </xdr:nvSpPr>
      <xdr:spPr>
        <a:xfrm>
          <a:off x="13652500" y="99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65247</xdr:rowOff>
    </xdr:from>
    <xdr:ext cx="534377" cy="259045"/>
    <xdr:sp macro="" textlink="">
      <xdr:nvSpPr>
        <xdr:cNvPr id="598" name="テキスト ボックス 597"/>
        <xdr:cNvSpPr txBox="1"/>
      </xdr:nvSpPr>
      <xdr:spPr>
        <a:xfrm>
          <a:off x="13436111" y="100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56378</xdr:rowOff>
    </xdr:from>
    <xdr:to>
      <xdr:col>67</xdr:col>
      <xdr:colOff>101600</xdr:colOff>
      <xdr:row>57</xdr:row>
      <xdr:rowOff>157978</xdr:rowOff>
    </xdr:to>
    <xdr:sp macro="" textlink="">
      <xdr:nvSpPr>
        <xdr:cNvPr id="599" name="楕円 598"/>
        <xdr:cNvSpPr/>
      </xdr:nvSpPr>
      <xdr:spPr>
        <a:xfrm>
          <a:off x="12763500" y="98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149105</xdr:rowOff>
    </xdr:from>
    <xdr:ext cx="534377" cy="259045"/>
    <xdr:sp macro="" textlink="">
      <xdr:nvSpPr>
        <xdr:cNvPr id="600" name="テキスト ボックス 599"/>
        <xdr:cNvSpPr txBox="1"/>
      </xdr:nvSpPr>
      <xdr:spPr>
        <a:xfrm>
          <a:off x="12547111" y="99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98875</xdr:rowOff>
    </xdr:from>
    <xdr:to>
      <xdr:col>85</xdr:col>
      <xdr:colOff>127000</xdr:colOff>
      <xdr:row>79</xdr:row>
      <xdr:rowOff>98875</xdr:rowOff>
    </xdr:to>
    <xdr:cxnSp macro="">
      <xdr:nvCxnSpPr>
        <xdr:cNvPr id="631" name="直線コネクタ 630"/>
        <xdr:cNvCxnSpPr/>
      </xdr:nvCxnSpPr>
      <xdr:spPr>
        <a:xfrm>
          <a:off x="15481300" y="13643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98871</xdr:rowOff>
    </xdr:from>
    <xdr:to>
      <xdr:col>81</xdr:col>
      <xdr:colOff>50800</xdr:colOff>
      <xdr:row>79</xdr:row>
      <xdr:rowOff>98875</xdr:rowOff>
    </xdr:to>
    <xdr:cxnSp macro="">
      <xdr:nvCxnSpPr>
        <xdr:cNvPr id="634" name="直線コネクタ 633"/>
        <xdr:cNvCxnSpPr/>
      </xdr:nvCxnSpPr>
      <xdr:spPr>
        <a:xfrm>
          <a:off x="14592300" y="13643421"/>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98871</xdr:rowOff>
    </xdr:from>
    <xdr:to>
      <xdr:col>76</xdr:col>
      <xdr:colOff>114300</xdr:colOff>
      <xdr:row>79</xdr:row>
      <xdr:rowOff>98875</xdr:rowOff>
    </xdr:to>
    <xdr:cxnSp macro="">
      <xdr:nvCxnSpPr>
        <xdr:cNvPr id="637" name="直線コネクタ 636"/>
        <xdr:cNvCxnSpPr/>
      </xdr:nvCxnSpPr>
      <xdr:spPr>
        <a:xfrm flipV="1">
          <a:off x="13703300" y="13643421"/>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97566</xdr:rowOff>
    </xdr:from>
    <xdr:to>
      <xdr:col>71</xdr:col>
      <xdr:colOff>177800</xdr:colOff>
      <xdr:row>79</xdr:row>
      <xdr:rowOff>98875</xdr:rowOff>
    </xdr:to>
    <xdr:cxnSp macro="">
      <xdr:nvCxnSpPr>
        <xdr:cNvPr id="640" name="直線コネクタ 639"/>
        <xdr:cNvCxnSpPr/>
      </xdr:nvCxnSpPr>
      <xdr:spPr>
        <a:xfrm>
          <a:off x="12814300" y="13642116"/>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48075</xdr:rowOff>
    </xdr:from>
    <xdr:to>
      <xdr:col>85</xdr:col>
      <xdr:colOff>177800</xdr:colOff>
      <xdr:row>79</xdr:row>
      <xdr:rowOff>149675</xdr:rowOff>
    </xdr:to>
    <xdr:sp macro="" textlink="">
      <xdr:nvSpPr>
        <xdr:cNvPr id="650" name="楕円 649"/>
        <xdr:cNvSpPr/>
      </xdr:nvSpPr>
      <xdr:spPr>
        <a:xfrm>
          <a:off x="162687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249299" cy="259045"/>
    <xdr:sp macro="" textlink="">
      <xdr:nvSpPr>
        <xdr:cNvPr id="651" name="災害復旧費該当値テキスト"/>
        <xdr:cNvSpPr txBox="1"/>
      </xdr:nvSpPr>
      <xdr:spPr>
        <a:xfrm>
          <a:off x="16370300" y="13517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48075</xdr:rowOff>
    </xdr:from>
    <xdr:to>
      <xdr:col>81</xdr:col>
      <xdr:colOff>101600</xdr:colOff>
      <xdr:row>79</xdr:row>
      <xdr:rowOff>149675</xdr:rowOff>
    </xdr:to>
    <xdr:sp macro="" textlink="">
      <xdr:nvSpPr>
        <xdr:cNvPr id="652" name="楕円 651"/>
        <xdr:cNvSpPr/>
      </xdr:nvSpPr>
      <xdr:spPr>
        <a:xfrm>
          <a:off x="15430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140802</xdr:rowOff>
    </xdr:from>
    <xdr:ext cx="249299" cy="259045"/>
    <xdr:sp macro="" textlink="">
      <xdr:nvSpPr>
        <xdr:cNvPr id="653" name="テキスト ボックス 652"/>
        <xdr:cNvSpPr txBox="1"/>
      </xdr:nvSpPr>
      <xdr:spPr>
        <a:xfrm>
          <a:off x="15356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48071</xdr:rowOff>
    </xdr:from>
    <xdr:to>
      <xdr:col>76</xdr:col>
      <xdr:colOff>165100</xdr:colOff>
      <xdr:row>79</xdr:row>
      <xdr:rowOff>149671</xdr:rowOff>
    </xdr:to>
    <xdr:sp macro="" textlink="">
      <xdr:nvSpPr>
        <xdr:cNvPr id="654" name="楕円 653"/>
        <xdr:cNvSpPr/>
      </xdr:nvSpPr>
      <xdr:spPr>
        <a:xfrm>
          <a:off x="14541500" y="135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140798</xdr:rowOff>
    </xdr:from>
    <xdr:ext cx="249299" cy="259045"/>
    <xdr:sp macro="" textlink="">
      <xdr:nvSpPr>
        <xdr:cNvPr id="655" name="テキスト ボックス 654"/>
        <xdr:cNvSpPr txBox="1"/>
      </xdr:nvSpPr>
      <xdr:spPr>
        <a:xfrm>
          <a:off x="14467650" y="13685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48075</xdr:rowOff>
    </xdr:from>
    <xdr:to>
      <xdr:col>72</xdr:col>
      <xdr:colOff>38100</xdr:colOff>
      <xdr:row>79</xdr:row>
      <xdr:rowOff>149675</xdr:rowOff>
    </xdr:to>
    <xdr:sp macro="" textlink="">
      <xdr:nvSpPr>
        <xdr:cNvPr id="656" name="楕円 655"/>
        <xdr:cNvSpPr/>
      </xdr:nvSpPr>
      <xdr:spPr>
        <a:xfrm>
          <a:off x="13652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140802</xdr:rowOff>
    </xdr:from>
    <xdr:ext cx="249299" cy="259045"/>
    <xdr:sp macro="" textlink="">
      <xdr:nvSpPr>
        <xdr:cNvPr id="657" name="テキスト ボックス 656"/>
        <xdr:cNvSpPr txBox="1"/>
      </xdr:nvSpPr>
      <xdr:spPr>
        <a:xfrm>
          <a:off x="13578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46766</xdr:rowOff>
    </xdr:from>
    <xdr:to>
      <xdr:col>67</xdr:col>
      <xdr:colOff>101600</xdr:colOff>
      <xdr:row>79</xdr:row>
      <xdr:rowOff>148366</xdr:rowOff>
    </xdr:to>
    <xdr:sp macro="" textlink="">
      <xdr:nvSpPr>
        <xdr:cNvPr id="658" name="楕円 657"/>
        <xdr:cNvSpPr/>
      </xdr:nvSpPr>
      <xdr:spPr>
        <a:xfrm>
          <a:off x="12763500" y="135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139493</xdr:rowOff>
    </xdr:from>
    <xdr:ext cx="378565" cy="259045"/>
    <xdr:sp macro="" textlink="">
      <xdr:nvSpPr>
        <xdr:cNvPr id="659" name="テキスト ボックス 658"/>
        <xdr:cNvSpPr txBox="1"/>
      </xdr:nvSpPr>
      <xdr:spPr>
        <a:xfrm>
          <a:off x="12625017" y="13684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154618</xdr:rowOff>
    </xdr:from>
    <xdr:to>
      <xdr:col>85</xdr:col>
      <xdr:colOff>127000</xdr:colOff>
      <xdr:row>95</xdr:row>
      <xdr:rowOff>5626</xdr:rowOff>
    </xdr:to>
    <xdr:cxnSp macro="">
      <xdr:nvCxnSpPr>
        <xdr:cNvPr id="686" name="直線コネクタ 685"/>
        <xdr:cNvCxnSpPr/>
      </xdr:nvCxnSpPr>
      <xdr:spPr>
        <a:xfrm flipV="1">
          <a:off x="15481300" y="16270918"/>
          <a:ext cx="8382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5626</xdr:rowOff>
    </xdr:from>
    <xdr:to>
      <xdr:col>81</xdr:col>
      <xdr:colOff>50800</xdr:colOff>
      <xdr:row>95</xdr:row>
      <xdr:rowOff>16374</xdr:rowOff>
    </xdr:to>
    <xdr:cxnSp macro="">
      <xdr:nvCxnSpPr>
        <xdr:cNvPr id="689" name="直線コネクタ 688"/>
        <xdr:cNvCxnSpPr/>
      </xdr:nvCxnSpPr>
      <xdr:spPr>
        <a:xfrm flipV="1">
          <a:off x="14592300" y="16293376"/>
          <a:ext cx="8890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16374</xdr:rowOff>
    </xdr:from>
    <xdr:to>
      <xdr:col>76</xdr:col>
      <xdr:colOff>114300</xdr:colOff>
      <xdr:row>95</xdr:row>
      <xdr:rowOff>50020</xdr:rowOff>
    </xdr:to>
    <xdr:cxnSp macro="">
      <xdr:nvCxnSpPr>
        <xdr:cNvPr id="692" name="直線コネクタ 691"/>
        <xdr:cNvCxnSpPr/>
      </xdr:nvCxnSpPr>
      <xdr:spPr>
        <a:xfrm flipV="1">
          <a:off x="13703300" y="16304124"/>
          <a:ext cx="889000" cy="3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42746</xdr:rowOff>
    </xdr:from>
    <xdr:to>
      <xdr:col>71</xdr:col>
      <xdr:colOff>177800</xdr:colOff>
      <xdr:row>95</xdr:row>
      <xdr:rowOff>50020</xdr:rowOff>
    </xdr:to>
    <xdr:cxnSp macro="">
      <xdr:nvCxnSpPr>
        <xdr:cNvPr id="695" name="直線コネクタ 694"/>
        <xdr:cNvCxnSpPr/>
      </xdr:nvCxnSpPr>
      <xdr:spPr>
        <a:xfrm>
          <a:off x="12814300" y="16330496"/>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103818</xdr:rowOff>
    </xdr:from>
    <xdr:to>
      <xdr:col>85</xdr:col>
      <xdr:colOff>177800</xdr:colOff>
      <xdr:row>95</xdr:row>
      <xdr:rowOff>33968</xdr:rowOff>
    </xdr:to>
    <xdr:sp macro="" textlink="">
      <xdr:nvSpPr>
        <xdr:cNvPr id="705" name="楕円 704"/>
        <xdr:cNvSpPr/>
      </xdr:nvSpPr>
      <xdr:spPr>
        <a:xfrm>
          <a:off x="16268700" y="1622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126695</xdr:rowOff>
    </xdr:from>
    <xdr:ext cx="599010" cy="259045"/>
    <xdr:sp macro="" textlink="">
      <xdr:nvSpPr>
        <xdr:cNvPr id="706" name="公債費該当値テキスト"/>
        <xdr:cNvSpPr txBox="1"/>
      </xdr:nvSpPr>
      <xdr:spPr>
        <a:xfrm>
          <a:off x="16370300" y="160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126276</xdr:rowOff>
    </xdr:from>
    <xdr:to>
      <xdr:col>81</xdr:col>
      <xdr:colOff>101600</xdr:colOff>
      <xdr:row>95</xdr:row>
      <xdr:rowOff>56426</xdr:rowOff>
    </xdr:to>
    <xdr:sp macro="" textlink="">
      <xdr:nvSpPr>
        <xdr:cNvPr id="707" name="楕円 706"/>
        <xdr:cNvSpPr/>
      </xdr:nvSpPr>
      <xdr:spPr>
        <a:xfrm>
          <a:off x="15430500" y="162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72953</xdr:rowOff>
    </xdr:from>
    <xdr:ext cx="599010" cy="259045"/>
    <xdr:sp macro="" textlink="">
      <xdr:nvSpPr>
        <xdr:cNvPr id="708" name="テキスト ボックス 707"/>
        <xdr:cNvSpPr txBox="1"/>
      </xdr:nvSpPr>
      <xdr:spPr>
        <a:xfrm>
          <a:off x="15181795" y="1601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137024</xdr:rowOff>
    </xdr:from>
    <xdr:to>
      <xdr:col>76</xdr:col>
      <xdr:colOff>165100</xdr:colOff>
      <xdr:row>95</xdr:row>
      <xdr:rowOff>67174</xdr:rowOff>
    </xdr:to>
    <xdr:sp macro="" textlink="">
      <xdr:nvSpPr>
        <xdr:cNvPr id="709" name="楕円 708"/>
        <xdr:cNvSpPr/>
      </xdr:nvSpPr>
      <xdr:spPr>
        <a:xfrm>
          <a:off x="14541500" y="162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83701</xdr:rowOff>
    </xdr:from>
    <xdr:ext cx="599010" cy="259045"/>
    <xdr:sp macro="" textlink="">
      <xdr:nvSpPr>
        <xdr:cNvPr id="710" name="テキスト ボックス 709"/>
        <xdr:cNvSpPr txBox="1"/>
      </xdr:nvSpPr>
      <xdr:spPr>
        <a:xfrm>
          <a:off x="14292795" y="160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170670</xdr:rowOff>
    </xdr:from>
    <xdr:to>
      <xdr:col>72</xdr:col>
      <xdr:colOff>38100</xdr:colOff>
      <xdr:row>95</xdr:row>
      <xdr:rowOff>100820</xdr:rowOff>
    </xdr:to>
    <xdr:sp macro="" textlink="">
      <xdr:nvSpPr>
        <xdr:cNvPr id="711" name="楕円 710"/>
        <xdr:cNvSpPr/>
      </xdr:nvSpPr>
      <xdr:spPr>
        <a:xfrm>
          <a:off x="13652500" y="162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117347</xdr:rowOff>
    </xdr:from>
    <xdr:ext cx="599010" cy="259045"/>
    <xdr:sp macro="" textlink="">
      <xdr:nvSpPr>
        <xdr:cNvPr id="712" name="テキスト ボックス 711"/>
        <xdr:cNvSpPr txBox="1"/>
      </xdr:nvSpPr>
      <xdr:spPr>
        <a:xfrm>
          <a:off x="13403795" y="1606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163396</xdr:rowOff>
    </xdr:from>
    <xdr:to>
      <xdr:col>67</xdr:col>
      <xdr:colOff>101600</xdr:colOff>
      <xdr:row>95</xdr:row>
      <xdr:rowOff>93546</xdr:rowOff>
    </xdr:to>
    <xdr:sp macro="" textlink="">
      <xdr:nvSpPr>
        <xdr:cNvPr id="713" name="楕円 712"/>
        <xdr:cNvSpPr/>
      </xdr:nvSpPr>
      <xdr:spPr>
        <a:xfrm>
          <a:off x="12763500" y="162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110073</xdr:rowOff>
    </xdr:from>
    <xdr:ext cx="599010" cy="259045"/>
    <xdr:sp macro="" textlink="">
      <xdr:nvSpPr>
        <xdr:cNvPr id="714" name="テキスト ボックス 713"/>
        <xdr:cNvSpPr txBox="1"/>
      </xdr:nvSpPr>
      <xdr:spPr>
        <a:xfrm>
          <a:off x="12514795" y="1605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の歳出総額における住民一人あたりのコストは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1,006,553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+89,294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各目的別で住民一人当たりのコスト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幅の大きい項目としては、農林水産業費にお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いて対前年度比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ライスセンター整備事業の増（前年度比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+184,317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総務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費にお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いても対前年度比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となっており、これはふるさと応援基金積立金の増（前年度比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+131,635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千円）が影響している。ライスセンター整備事業は令和元年度で終了し、ふるさと応援基金積立金も大幅に減少する見込のため、令和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年度は住民一人当たりのコストは減少するものと見込まれる。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衛生費における住民一人当たりのコストが対前年度比約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ヶ年の推移を見ても類似団体平均から大きく乖離した数値となっており、町単独で運営しているごみ処理施設に関する委託経費や病院事業会計への繰出金が高止まりの要因となっている。今後は事業の縮小等の検討、繰出金においては繰出基準の遵守を徹底し適正な経営推進に努め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類似団体平均値と比較し高い水準で推移しており、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年度に実施した大型建設事業の元金償還が開始されるため、今後も増加傾向となることが見込まれる。新発債を極力抑制するために、計画的な事業実施に努める。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実質収支額は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144,693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千円の黒字であるため、実質赤字比率は算定されていない。また、単年度における収支についても</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42,635</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千円の黒字となっている。歳入では、寄附金でふるさと納税寄付金の増により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171,655</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千円増となっており、財産収入で債券運用における売却益発生等により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121,619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千円増加している。また歳出では、少雪による除排雪経費の減少により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77,301</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千円減となっており、実質単年度収支額は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27,873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千円の赤字となっているが、前年度と比較すると改善されている。</a:t>
          </a: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今後の見通しとして、平成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年度までは基金取崩額に対し積戻しが可能であったが、平成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年度に引き続き、令和元年度においても主要財源である地方交付税及び町税を合わせると、対前年度比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11,491</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千円減となり、歳出では公共施設の老朽化対策、町有施設解体事業実施等により基金への積戻しができない状況となった。合併算定替措置の逓減も終了を迎え、外ヶ浜町本来の姿へ戻ることから、歳出においても歳入に見合ったものとしなければならない。特に公債費の推移は、合併以後の借入に対する償還が主となり、今後大きな減少はなく横ばいとなる見込みであることを鑑みると、真に必要な経費を明確にするとともに今後の町政状況を十分に把握し、収支均衡型の財政運営に取組む必要が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連結実質収支額は</a:t>
          </a:r>
          <a:r>
            <a:rPr kumimoji="1" lang="en-US" altLang="ja-JP" sz="1400">
              <a:latin typeface="ＭＳ Ｐゴシック" panose="020B0600070205080204" pitchFamily="50" charset="-128"/>
              <a:ea typeface="ＭＳ Ｐゴシック" panose="020B0600070205080204" pitchFamily="50" charset="-128"/>
            </a:rPr>
            <a:t>616,901</a:t>
          </a:r>
          <a:r>
            <a:rPr kumimoji="1" lang="ja-JP" altLang="en-US" sz="1400">
              <a:latin typeface="ＭＳ Ｐゴシック" panose="020B0600070205080204" pitchFamily="50" charset="-128"/>
              <a:ea typeface="ＭＳ Ｐゴシック" panose="020B0600070205080204" pitchFamily="50" charset="-128"/>
            </a:rPr>
            <a:t>千円の黒字で対前年度</a:t>
          </a:r>
          <a:r>
            <a:rPr kumimoji="1" lang="en-US" altLang="ja-JP" sz="1400">
              <a:latin typeface="ＭＳ Ｐゴシック" panose="020B0600070205080204" pitchFamily="50" charset="-128"/>
              <a:ea typeface="ＭＳ Ｐゴシック" panose="020B0600070205080204" pitchFamily="50" charset="-128"/>
            </a:rPr>
            <a:t>54,463</a:t>
          </a:r>
          <a:r>
            <a:rPr kumimoji="1" lang="ja-JP" altLang="en-US" sz="1400">
              <a:latin typeface="ＭＳ Ｐゴシック" panose="020B0600070205080204" pitchFamily="50" charset="-128"/>
              <a:ea typeface="ＭＳ Ｐゴシック" panose="020B0600070205080204" pitchFamily="50" charset="-128"/>
            </a:rPr>
            <a:t>千円の増となっており、連結実質赤字比率は算定されていない。一般会計において、少雪による除排雪経費の減少等により</a:t>
          </a:r>
          <a:r>
            <a:rPr kumimoji="1" lang="en-US" altLang="ja-JP" sz="1400">
              <a:latin typeface="ＭＳ Ｐゴシック" panose="020B0600070205080204" pitchFamily="50" charset="-128"/>
              <a:ea typeface="ＭＳ Ｐゴシック" panose="020B0600070205080204" pitchFamily="50" charset="-128"/>
            </a:rPr>
            <a:t>42,635</a:t>
          </a:r>
          <a:r>
            <a:rPr kumimoji="1" lang="ja-JP" altLang="en-US" sz="1400">
              <a:latin typeface="ＭＳ Ｐゴシック" panose="020B0600070205080204" pitchFamily="50" charset="-128"/>
              <a:ea typeface="ＭＳ Ｐゴシック" panose="020B0600070205080204" pitchFamily="50" charset="-128"/>
            </a:rPr>
            <a:t>千円増加している。また、病院事業会計が資金剰余金で</a:t>
          </a:r>
          <a:r>
            <a:rPr kumimoji="1" lang="en-US" altLang="ja-JP" sz="1400">
              <a:latin typeface="ＭＳ Ｐゴシック" panose="020B0600070205080204" pitchFamily="50" charset="-128"/>
              <a:ea typeface="ＭＳ Ｐゴシック" panose="020B0600070205080204" pitchFamily="50" charset="-128"/>
            </a:rPr>
            <a:t>6,689</a:t>
          </a:r>
          <a:r>
            <a:rPr kumimoji="1" lang="ja-JP" altLang="en-US" sz="1400">
              <a:latin typeface="ＭＳ Ｐゴシック" panose="020B0600070205080204" pitchFamily="50" charset="-128"/>
              <a:ea typeface="ＭＳ Ｐゴシック" panose="020B0600070205080204" pitchFamily="50" charset="-128"/>
            </a:rPr>
            <a:t>千円増加しており、実情として赤字補てん等のための一般会計繰入金が、年々増加傾向にあり、表面上は健全といえるが、実際は厳しい経営状況となっている。一方、国保会計では、国民健康保険税の減少等により</a:t>
          </a:r>
          <a:r>
            <a:rPr kumimoji="1" lang="en-US" altLang="ja-JP" sz="1400">
              <a:latin typeface="ＭＳ Ｐゴシック" panose="020B0600070205080204" pitchFamily="50" charset="-128"/>
              <a:ea typeface="ＭＳ Ｐゴシック" panose="020B0600070205080204" pitchFamily="50" charset="-128"/>
            </a:rPr>
            <a:t>8,189</a:t>
          </a:r>
          <a:r>
            <a:rPr kumimoji="1" lang="ja-JP" altLang="en-US" sz="1400">
              <a:latin typeface="ＭＳ Ｐゴシック" panose="020B0600070205080204" pitchFamily="50" charset="-128"/>
              <a:ea typeface="ＭＳ Ｐゴシック" panose="020B0600070205080204" pitchFamily="50" charset="-128"/>
            </a:rPr>
            <a:t>千円減少している。</a:t>
          </a:r>
        </a:p>
        <a:p>
          <a:r>
            <a:rPr kumimoji="1" lang="ja-JP" altLang="en-US" sz="1400">
              <a:latin typeface="ＭＳ Ｐゴシック" panose="020B0600070205080204" pitchFamily="50" charset="-128"/>
              <a:ea typeface="ＭＳ Ｐゴシック" panose="020B0600070205080204" pitchFamily="50" charset="-128"/>
            </a:rPr>
            <a:t>　 「地方公共団体の財政の健全化に関する法律」施行後は、特別会計等の収支改善が喫緊の課題であったものと、住民生活に直結する事業ということもあり、率先して一般会計からの基準外繰出し等により実質赤字（資金不足）を解消してきた現状である。しかし、一般会計も普通交付税合併算定替等の優遇措置が令和元年度で終了し、以前までのような財源確保は難しく、現に令和元年度は昨年度に引き続き、取り崩した基金を積み戻しできない状況であるため、各特別会計等で独立採算制に基づく収支改善が求めれることは必須となり、早期に改善策等を検討して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6152742</v>
      </c>
      <c r="BO4" s="393"/>
      <c r="BP4" s="393"/>
      <c r="BQ4" s="393"/>
      <c r="BR4" s="393"/>
      <c r="BS4" s="393"/>
      <c r="BT4" s="393"/>
      <c r="BU4" s="394"/>
      <c r="BV4" s="392">
        <v>5671943</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3.8</v>
      </c>
      <c r="CU4" s="399"/>
      <c r="CV4" s="399"/>
      <c r="CW4" s="399"/>
      <c r="CX4" s="399"/>
      <c r="CY4" s="399"/>
      <c r="CZ4" s="399"/>
      <c r="DA4" s="400"/>
      <c r="DB4" s="398">
        <v>2.7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5939666</v>
      </c>
      <c r="BO5" s="430"/>
      <c r="BP5" s="430"/>
      <c r="BQ5" s="430"/>
      <c r="BR5" s="430"/>
      <c r="BS5" s="430"/>
      <c r="BT5" s="430"/>
      <c r="BU5" s="431"/>
      <c r="BV5" s="429">
        <v>5569595</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97.1</v>
      </c>
      <c r="CU5" s="427"/>
      <c r="CV5" s="427"/>
      <c r="CW5" s="427"/>
      <c r="CX5" s="427"/>
      <c r="CY5" s="427"/>
      <c r="CZ5" s="427"/>
      <c r="DA5" s="428"/>
      <c r="DB5" s="426">
        <v>99.1</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213076</v>
      </c>
      <c r="BO6" s="430"/>
      <c r="BP6" s="430"/>
      <c r="BQ6" s="430"/>
      <c r="BR6" s="430"/>
      <c r="BS6" s="430"/>
      <c r="BT6" s="430"/>
      <c r="BU6" s="431"/>
      <c r="BV6" s="429">
        <v>102348</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99.8</v>
      </c>
      <c r="CU6" s="467"/>
      <c r="CV6" s="467"/>
      <c r="CW6" s="467"/>
      <c r="CX6" s="467"/>
      <c r="CY6" s="467"/>
      <c r="CZ6" s="467"/>
      <c r="DA6" s="468"/>
      <c r="DB6" s="466">
        <v>102.8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68383</v>
      </c>
      <c r="BO7" s="430"/>
      <c r="BP7" s="430"/>
      <c r="BQ7" s="430"/>
      <c r="BR7" s="430"/>
      <c r="BS7" s="430"/>
      <c r="BT7" s="430"/>
      <c r="BU7" s="431"/>
      <c r="BV7" s="429">
        <v>290</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3764885</v>
      </c>
      <c r="CU7" s="430"/>
      <c r="CV7" s="430"/>
      <c r="CW7" s="430"/>
      <c r="CX7" s="430"/>
      <c r="CY7" s="430"/>
      <c r="CZ7" s="430"/>
      <c r="DA7" s="431"/>
      <c r="DB7" s="429">
        <v>3783005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144693</v>
      </c>
      <c r="BO8" s="430"/>
      <c r="BP8" s="430"/>
      <c r="BQ8" s="430"/>
      <c r="BR8" s="430"/>
      <c r="BS8" s="430"/>
      <c r="BT8" s="430"/>
      <c r="BU8" s="431"/>
      <c r="BV8" s="429">
        <v>102058</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0.19</v>
      </c>
      <c r="CU8" s="470"/>
      <c r="CV8" s="470"/>
      <c r="CW8" s="470"/>
      <c r="CX8" s="470"/>
      <c r="CY8" s="470"/>
      <c r="CZ8" s="470"/>
      <c r="DA8" s="471"/>
      <c r="DB8" s="469">
        <v>0.18</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6198</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93</v>
      </c>
      <c r="AV9" s="462"/>
      <c r="AW9" s="462"/>
      <c r="AX9" s="462"/>
      <c r="AY9" s="463" t="s">
        <v>114</v>
      </c>
      <c r="AZ9" s="464"/>
      <c r="BA9" s="464"/>
      <c r="BB9" s="464"/>
      <c r="BC9" s="464"/>
      <c r="BD9" s="464"/>
      <c r="BE9" s="464"/>
      <c r="BF9" s="464"/>
      <c r="BG9" s="464"/>
      <c r="BH9" s="464"/>
      <c r="BI9" s="464"/>
      <c r="BJ9" s="464"/>
      <c r="BK9" s="464"/>
      <c r="BL9" s="464"/>
      <c r="BM9" s="465"/>
      <c r="BN9" s="429">
        <v>42635</v>
      </c>
      <c r="BO9" s="430"/>
      <c r="BP9" s="430"/>
      <c r="BQ9" s="430"/>
      <c r="BR9" s="430"/>
      <c r="BS9" s="430"/>
      <c r="BT9" s="430"/>
      <c r="BU9" s="431"/>
      <c r="BV9" s="429">
        <v>17889</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18.399999999999999</v>
      </c>
      <c r="CU9" s="427"/>
      <c r="CV9" s="427"/>
      <c r="CW9" s="427"/>
      <c r="CX9" s="427"/>
      <c r="CY9" s="427"/>
      <c r="CZ9" s="427"/>
      <c r="DA9" s="428"/>
      <c r="DB9" s="426">
        <v>17.8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7089</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230890</v>
      </c>
      <c r="BO10" s="430"/>
      <c r="BP10" s="430"/>
      <c r="BQ10" s="430"/>
      <c r="BR10" s="430"/>
      <c r="BS10" s="430"/>
      <c r="BT10" s="430"/>
      <c r="BU10" s="431"/>
      <c r="BV10" s="429">
        <v>143363</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5901</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301398</v>
      </c>
      <c r="BO12" s="430"/>
      <c r="BP12" s="430"/>
      <c r="BQ12" s="430"/>
      <c r="BR12" s="430"/>
      <c r="BS12" s="430"/>
      <c r="BT12" s="430"/>
      <c r="BU12" s="431"/>
      <c r="BV12" s="429">
        <v>327754</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127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5864</v>
      </c>
      <c r="S13" s="514"/>
      <c r="T13" s="514"/>
      <c r="U13" s="514"/>
      <c r="V13" s="515"/>
      <c r="W13" s="445" t="s">
        <v>138</v>
      </c>
      <c r="X13" s="446"/>
      <c r="Y13" s="446"/>
      <c r="Z13" s="446"/>
      <c r="AA13" s="446"/>
      <c r="AB13" s="436"/>
      <c r="AC13" s="480">
        <v>599</v>
      </c>
      <c r="AD13" s="481"/>
      <c r="AE13" s="481"/>
      <c r="AF13" s="481"/>
      <c r="AG13" s="523"/>
      <c r="AH13" s="480">
        <v>678</v>
      </c>
      <c r="AI13" s="481"/>
      <c r="AJ13" s="481"/>
      <c r="AK13" s="481"/>
      <c r="AL13" s="482"/>
      <c r="AM13" s="458" t="s">
        <v>139</v>
      </c>
      <c r="AN13" s="459"/>
      <c r="AO13" s="459"/>
      <c r="AP13" s="459"/>
      <c r="AQ13" s="459"/>
      <c r="AR13" s="459"/>
      <c r="AS13" s="459"/>
      <c r="AT13" s="460"/>
      <c r="AU13" s="461" t="s">
        <v>124</v>
      </c>
      <c r="AV13" s="462"/>
      <c r="AW13" s="462"/>
      <c r="AX13" s="462"/>
      <c r="AY13" s="463" t="s">
        <v>140</v>
      </c>
      <c r="AZ13" s="464"/>
      <c r="BA13" s="464"/>
      <c r="BB13" s="464"/>
      <c r="BC13" s="464"/>
      <c r="BD13" s="464"/>
      <c r="BE13" s="464"/>
      <c r="BF13" s="464"/>
      <c r="BG13" s="464"/>
      <c r="BH13" s="464"/>
      <c r="BI13" s="464"/>
      <c r="BJ13" s="464"/>
      <c r="BK13" s="464"/>
      <c r="BL13" s="464"/>
      <c r="BM13" s="465"/>
      <c r="BN13" s="429">
        <v>-27873</v>
      </c>
      <c r="BO13" s="430"/>
      <c r="BP13" s="430"/>
      <c r="BQ13" s="430"/>
      <c r="BR13" s="430"/>
      <c r="BS13" s="430"/>
      <c r="BT13" s="430"/>
      <c r="BU13" s="431"/>
      <c r="BV13" s="429">
        <v>-166502</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10.7</v>
      </c>
      <c r="CU13" s="427"/>
      <c r="CV13" s="427"/>
      <c r="CW13" s="427"/>
      <c r="CX13" s="427"/>
      <c r="CY13" s="427"/>
      <c r="CZ13" s="427"/>
      <c r="DA13" s="428"/>
      <c r="DB13" s="426">
        <v>10.5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6072</v>
      </c>
      <c r="S14" s="514"/>
      <c r="T14" s="514"/>
      <c r="U14" s="514"/>
      <c r="V14" s="515"/>
      <c r="W14" s="419"/>
      <c r="X14" s="420"/>
      <c r="Y14" s="420"/>
      <c r="Z14" s="420"/>
      <c r="AA14" s="420"/>
      <c r="AB14" s="409"/>
      <c r="AC14" s="516">
        <v>23.2</v>
      </c>
      <c r="AD14" s="517"/>
      <c r="AE14" s="517"/>
      <c r="AF14" s="517"/>
      <c r="AG14" s="518"/>
      <c r="AH14" s="516">
        <v>22.9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62.3</v>
      </c>
      <c r="CU14" s="528"/>
      <c r="CV14" s="528"/>
      <c r="CW14" s="528"/>
      <c r="CX14" s="528"/>
      <c r="CY14" s="528"/>
      <c r="CZ14" s="528"/>
      <c r="DA14" s="529"/>
      <c r="DB14" s="527">
        <v>72.3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137</v>
      </c>
      <c r="N15" s="521"/>
      <c r="O15" s="521"/>
      <c r="P15" s="521"/>
      <c r="Q15" s="522"/>
      <c r="R15" s="513">
        <v>6042</v>
      </c>
      <c r="S15" s="514"/>
      <c r="T15" s="514"/>
      <c r="U15" s="514"/>
      <c r="V15" s="515"/>
      <c r="W15" s="445" t="s">
        <v>144</v>
      </c>
      <c r="X15" s="446"/>
      <c r="Y15" s="446"/>
      <c r="Z15" s="446"/>
      <c r="AA15" s="446"/>
      <c r="AB15" s="436"/>
      <c r="AC15" s="480">
        <v>533</v>
      </c>
      <c r="AD15" s="481"/>
      <c r="AE15" s="481"/>
      <c r="AF15" s="481"/>
      <c r="AG15" s="523"/>
      <c r="AH15" s="480">
        <v>602</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645452</v>
      </c>
      <c r="BO15" s="393"/>
      <c r="BP15" s="393"/>
      <c r="BQ15" s="393"/>
      <c r="BR15" s="393"/>
      <c r="BS15" s="393"/>
      <c r="BT15" s="393"/>
      <c r="BU15" s="394"/>
      <c r="BV15" s="392">
        <v>664407</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20.6</v>
      </c>
      <c r="AD16" s="517"/>
      <c r="AE16" s="517"/>
      <c r="AF16" s="517"/>
      <c r="AG16" s="518"/>
      <c r="AH16" s="516">
        <v>20.3</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3460465</v>
      </c>
      <c r="BO16" s="430"/>
      <c r="BP16" s="430"/>
      <c r="BQ16" s="430"/>
      <c r="BR16" s="430"/>
      <c r="BS16" s="430"/>
      <c r="BT16" s="430"/>
      <c r="BU16" s="431"/>
      <c r="BV16" s="429">
        <v>3416266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1455</v>
      </c>
      <c r="AD17" s="481"/>
      <c r="AE17" s="481"/>
      <c r="AF17" s="481"/>
      <c r="AG17" s="523"/>
      <c r="AH17" s="480">
        <v>1684</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815228</v>
      </c>
      <c r="BO17" s="430"/>
      <c r="BP17" s="430"/>
      <c r="BQ17" s="430"/>
      <c r="BR17" s="430"/>
      <c r="BS17" s="430"/>
      <c r="BT17" s="430"/>
      <c r="BU17" s="431"/>
      <c r="BV17" s="429">
        <v>867086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154</v>
      </c>
      <c r="C18" s="472"/>
      <c r="D18" s="472"/>
      <c r="E18" s="544"/>
      <c r="F18" s="544"/>
      <c r="G18" s="544"/>
      <c r="H18" s="544"/>
      <c r="I18" s="544"/>
      <c r="J18" s="544"/>
      <c r="K18" s="544"/>
      <c r="L18" s="545">
        <v>230.3</v>
      </c>
      <c r="M18" s="545"/>
      <c r="N18" s="545"/>
      <c r="O18" s="545"/>
      <c r="P18" s="545"/>
      <c r="Q18" s="545"/>
      <c r="R18" s="546"/>
      <c r="S18" s="546"/>
      <c r="T18" s="546"/>
      <c r="U18" s="546"/>
      <c r="V18" s="547"/>
      <c r="W18" s="447"/>
      <c r="X18" s="448"/>
      <c r="Y18" s="448"/>
      <c r="Z18" s="448"/>
      <c r="AA18" s="448"/>
      <c r="AB18" s="439"/>
      <c r="AC18" s="548">
        <v>56.2</v>
      </c>
      <c r="AD18" s="549"/>
      <c r="AE18" s="549"/>
      <c r="AF18" s="549"/>
      <c r="AG18" s="550"/>
      <c r="AH18" s="548">
        <v>56.8</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3646658</v>
      </c>
      <c r="BO18" s="430"/>
      <c r="BP18" s="430"/>
      <c r="BQ18" s="430"/>
      <c r="BR18" s="430"/>
      <c r="BS18" s="430"/>
      <c r="BT18" s="430"/>
      <c r="BU18" s="431"/>
      <c r="BV18" s="429">
        <v>3732352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156</v>
      </c>
      <c r="C19" s="472"/>
      <c r="D19" s="472"/>
      <c r="E19" s="544"/>
      <c r="F19" s="544"/>
      <c r="G19" s="544"/>
      <c r="H19" s="544"/>
      <c r="I19" s="544"/>
      <c r="J19" s="544"/>
      <c r="K19" s="544"/>
      <c r="L19" s="552">
        <v>27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4544000</v>
      </c>
      <c r="BO19" s="430"/>
      <c r="BP19" s="430"/>
      <c r="BQ19" s="430"/>
      <c r="BR19" s="430"/>
      <c r="BS19" s="430"/>
      <c r="BT19" s="430"/>
      <c r="BU19" s="431"/>
      <c r="BV19" s="429">
        <v>4610083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158</v>
      </c>
      <c r="C20" s="472"/>
      <c r="D20" s="472"/>
      <c r="E20" s="544"/>
      <c r="F20" s="544"/>
      <c r="G20" s="544"/>
      <c r="H20" s="544"/>
      <c r="I20" s="544"/>
      <c r="J20" s="544"/>
      <c r="K20" s="544"/>
      <c r="L20" s="552">
        <v>2577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7186173</v>
      </c>
      <c r="BO23" s="430"/>
      <c r="BP23" s="430"/>
      <c r="BQ23" s="430"/>
      <c r="BR23" s="430"/>
      <c r="BS23" s="430"/>
      <c r="BT23" s="430"/>
      <c r="BU23" s="431"/>
      <c r="BV23" s="429">
        <v>7511855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167</v>
      </c>
      <c r="F24" s="459"/>
      <c r="G24" s="459"/>
      <c r="H24" s="459"/>
      <c r="I24" s="459"/>
      <c r="J24" s="459"/>
      <c r="K24" s="460"/>
      <c r="L24" s="480">
        <v>1</v>
      </c>
      <c r="M24" s="481"/>
      <c r="N24" s="481"/>
      <c r="O24" s="481"/>
      <c r="P24" s="523"/>
      <c r="Q24" s="480">
        <v>7500</v>
      </c>
      <c r="R24" s="481"/>
      <c r="S24" s="481"/>
      <c r="T24" s="481"/>
      <c r="U24" s="481"/>
      <c r="V24" s="523"/>
      <c r="W24" s="582"/>
      <c r="X24" s="570"/>
      <c r="Y24" s="571"/>
      <c r="Z24" s="479" t="s">
        <v>168</v>
      </c>
      <c r="AA24" s="459"/>
      <c r="AB24" s="459"/>
      <c r="AC24" s="459"/>
      <c r="AD24" s="459"/>
      <c r="AE24" s="459"/>
      <c r="AF24" s="459"/>
      <c r="AG24" s="460"/>
      <c r="AH24" s="480">
        <v>89</v>
      </c>
      <c r="AI24" s="481"/>
      <c r="AJ24" s="481"/>
      <c r="AK24" s="481"/>
      <c r="AL24" s="523"/>
      <c r="AM24" s="480">
        <v>281507</v>
      </c>
      <c r="AN24" s="481"/>
      <c r="AO24" s="481"/>
      <c r="AP24" s="481"/>
      <c r="AQ24" s="481"/>
      <c r="AR24" s="523"/>
      <c r="AS24" s="480">
        <v>3163</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2293073</v>
      </c>
      <c r="BO24" s="430"/>
      <c r="BP24" s="430"/>
      <c r="BQ24" s="430"/>
      <c r="BR24" s="430"/>
      <c r="BS24" s="430"/>
      <c r="BT24" s="430"/>
      <c r="BU24" s="431"/>
      <c r="BV24" s="429">
        <v>2313361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170</v>
      </c>
      <c r="F25" s="459"/>
      <c r="G25" s="459"/>
      <c r="H25" s="459"/>
      <c r="I25" s="459"/>
      <c r="J25" s="459"/>
      <c r="K25" s="460"/>
      <c r="L25" s="480">
        <v>1</v>
      </c>
      <c r="M25" s="481"/>
      <c r="N25" s="481"/>
      <c r="O25" s="481"/>
      <c r="P25" s="523"/>
      <c r="Q25" s="480">
        <v>5960</v>
      </c>
      <c r="R25" s="481"/>
      <c r="S25" s="481"/>
      <c r="T25" s="481"/>
      <c r="U25" s="481"/>
      <c r="V25" s="523"/>
      <c r="W25" s="582"/>
      <c r="X25" s="570"/>
      <c r="Y25" s="571"/>
      <c r="Z25" s="479" t="s">
        <v>171</v>
      </c>
      <c r="AA25" s="459"/>
      <c r="AB25" s="459"/>
      <c r="AC25" s="459"/>
      <c r="AD25" s="459"/>
      <c r="AE25" s="459"/>
      <c r="AF25" s="459"/>
      <c r="AG25" s="460"/>
      <c r="AH25" s="480" t="s">
        <v>136</v>
      </c>
      <c r="AI25" s="481"/>
      <c r="AJ25" s="481"/>
      <c r="AK25" s="481"/>
      <c r="AL25" s="523"/>
      <c r="AM25" s="480" t="s">
        <v>127</v>
      </c>
      <c r="AN25" s="481"/>
      <c r="AO25" s="481"/>
      <c r="AP25" s="481"/>
      <c r="AQ25" s="481"/>
      <c r="AR25" s="523"/>
      <c r="AS25" s="480" t="s">
        <v>136</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1740442</v>
      </c>
      <c r="BO25" s="393"/>
      <c r="BP25" s="393"/>
      <c r="BQ25" s="393"/>
      <c r="BR25" s="393"/>
      <c r="BS25" s="393"/>
      <c r="BT25" s="393"/>
      <c r="BU25" s="394"/>
      <c r="BV25" s="392">
        <v>183575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173</v>
      </c>
      <c r="F26" s="459"/>
      <c r="G26" s="459"/>
      <c r="H26" s="459"/>
      <c r="I26" s="459"/>
      <c r="J26" s="459"/>
      <c r="K26" s="460"/>
      <c r="L26" s="480">
        <v>1</v>
      </c>
      <c r="M26" s="481"/>
      <c r="N26" s="481"/>
      <c r="O26" s="481"/>
      <c r="P26" s="523"/>
      <c r="Q26" s="480">
        <v>5250</v>
      </c>
      <c r="R26" s="481"/>
      <c r="S26" s="481"/>
      <c r="T26" s="481"/>
      <c r="U26" s="481"/>
      <c r="V26" s="523"/>
      <c r="W26" s="582"/>
      <c r="X26" s="570"/>
      <c r="Y26" s="571"/>
      <c r="Z26" s="479" t="s">
        <v>174</v>
      </c>
      <c r="AA26" s="592"/>
      <c r="AB26" s="592"/>
      <c r="AC26" s="592"/>
      <c r="AD26" s="592"/>
      <c r="AE26" s="592"/>
      <c r="AF26" s="592"/>
      <c r="AG26" s="593"/>
      <c r="AH26" s="480">
        <v>5</v>
      </c>
      <c r="AI26" s="481"/>
      <c r="AJ26" s="481"/>
      <c r="AK26" s="481"/>
      <c r="AL26" s="523"/>
      <c r="AM26" s="480">
        <v>13625</v>
      </c>
      <c r="AN26" s="481"/>
      <c r="AO26" s="481"/>
      <c r="AP26" s="481"/>
      <c r="AQ26" s="481"/>
      <c r="AR26" s="523"/>
      <c r="AS26" s="480">
        <v>2725</v>
      </c>
      <c r="AT26" s="481"/>
      <c r="AU26" s="481"/>
      <c r="AV26" s="481"/>
      <c r="AW26" s="481"/>
      <c r="AX26" s="482"/>
      <c r="AY26" s="432" t="s">
        <v>175</v>
      </c>
      <c r="AZ26" s="433"/>
      <c r="BA26" s="433"/>
      <c r="BB26" s="433"/>
      <c r="BC26" s="433"/>
      <c r="BD26" s="433"/>
      <c r="BE26" s="433"/>
      <c r="BF26" s="433"/>
      <c r="BG26" s="433"/>
      <c r="BH26" s="433"/>
      <c r="BI26" s="433"/>
      <c r="BJ26" s="433"/>
      <c r="BK26" s="433"/>
      <c r="BL26" s="433"/>
      <c r="BM26" s="434"/>
      <c r="BN26" s="429" t="s">
        <v>136</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176</v>
      </c>
      <c r="F27" s="459"/>
      <c r="G27" s="459"/>
      <c r="H27" s="459"/>
      <c r="I27" s="459"/>
      <c r="J27" s="459"/>
      <c r="K27" s="460"/>
      <c r="L27" s="480">
        <v>1</v>
      </c>
      <c r="M27" s="481"/>
      <c r="N27" s="481"/>
      <c r="O27" s="481"/>
      <c r="P27" s="523"/>
      <c r="Q27" s="480">
        <v>2630</v>
      </c>
      <c r="R27" s="481"/>
      <c r="S27" s="481"/>
      <c r="T27" s="481"/>
      <c r="U27" s="481"/>
      <c r="V27" s="523"/>
      <c r="W27" s="582"/>
      <c r="X27" s="570"/>
      <c r="Y27" s="571"/>
      <c r="Z27" s="479" t="s">
        <v>177</v>
      </c>
      <c r="AA27" s="459"/>
      <c r="AB27" s="459"/>
      <c r="AC27" s="459"/>
      <c r="AD27" s="459"/>
      <c r="AE27" s="459"/>
      <c r="AF27" s="459"/>
      <c r="AG27" s="460"/>
      <c r="AH27" s="480" t="s">
        <v>127</v>
      </c>
      <c r="AI27" s="481"/>
      <c r="AJ27" s="481"/>
      <c r="AK27" s="481"/>
      <c r="AL27" s="523"/>
      <c r="AM27" s="480" t="s">
        <v>136</v>
      </c>
      <c r="AN27" s="481"/>
      <c r="AO27" s="481"/>
      <c r="AP27" s="481"/>
      <c r="AQ27" s="481"/>
      <c r="AR27" s="523"/>
      <c r="AS27" s="480" t="s">
        <v>136</v>
      </c>
      <c r="AT27" s="481"/>
      <c r="AU27" s="481"/>
      <c r="AV27" s="481"/>
      <c r="AW27" s="481"/>
      <c r="AX27" s="482"/>
      <c r="AY27" s="524" t="s">
        <v>178</v>
      </c>
      <c r="AZ27" s="525"/>
      <c r="BA27" s="525"/>
      <c r="BB27" s="525"/>
      <c r="BC27" s="525"/>
      <c r="BD27" s="525"/>
      <c r="BE27" s="525"/>
      <c r="BF27" s="525"/>
      <c r="BG27" s="525"/>
      <c r="BH27" s="525"/>
      <c r="BI27" s="525"/>
      <c r="BJ27" s="525"/>
      <c r="BK27" s="525"/>
      <c r="BL27" s="525"/>
      <c r="BM27" s="526"/>
      <c r="BN27" s="605" t="s">
        <v>136</v>
      </c>
      <c r="BO27" s="606"/>
      <c r="BP27" s="606"/>
      <c r="BQ27" s="606"/>
      <c r="BR27" s="606"/>
      <c r="BS27" s="606"/>
      <c r="BT27" s="606"/>
      <c r="BU27" s="607"/>
      <c r="BV27" s="605" t="s">
        <v>136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179</v>
      </c>
      <c r="F28" s="459"/>
      <c r="G28" s="459"/>
      <c r="H28" s="459"/>
      <c r="I28" s="459"/>
      <c r="J28" s="459"/>
      <c r="K28" s="460"/>
      <c r="L28" s="480">
        <v>1</v>
      </c>
      <c r="M28" s="481"/>
      <c r="N28" s="481"/>
      <c r="O28" s="481"/>
      <c r="P28" s="523"/>
      <c r="Q28" s="480">
        <v>2250</v>
      </c>
      <c r="R28" s="481"/>
      <c r="S28" s="481"/>
      <c r="T28" s="481"/>
      <c r="U28" s="481"/>
      <c r="V28" s="523"/>
      <c r="W28" s="582"/>
      <c r="X28" s="570"/>
      <c r="Y28" s="571"/>
      <c r="Z28" s="479" t="s">
        <v>180</v>
      </c>
      <c r="AA28" s="459"/>
      <c r="AB28" s="459"/>
      <c r="AC28" s="459"/>
      <c r="AD28" s="459"/>
      <c r="AE28" s="459"/>
      <c r="AF28" s="459"/>
      <c r="AG28" s="460"/>
      <c r="AH28" s="480" t="s">
        <v>127</v>
      </c>
      <c r="AI28" s="481"/>
      <c r="AJ28" s="481"/>
      <c r="AK28" s="481"/>
      <c r="AL28" s="523"/>
      <c r="AM28" s="480" t="s">
        <v>181</v>
      </c>
      <c r="AN28" s="481"/>
      <c r="AO28" s="481"/>
      <c r="AP28" s="481"/>
      <c r="AQ28" s="481"/>
      <c r="AR28" s="523"/>
      <c r="AS28" s="480" t="s">
        <v>136</v>
      </c>
      <c r="AT28" s="481"/>
      <c r="AU28" s="481"/>
      <c r="AV28" s="481"/>
      <c r="AW28" s="481"/>
      <c r="AX28" s="482"/>
      <c r="AY28" s="608" t="s">
        <v>182</v>
      </c>
      <c r="AZ28" s="609"/>
      <c r="BA28" s="609"/>
      <c r="BB28" s="610"/>
      <c r="BC28" s="389" t="s">
        <v>47</v>
      </c>
      <c r="BD28" s="390"/>
      <c r="BE28" s="390"/>
      <c r="BF28" s="390"/>
      <c r="BG28" s="390"/>
      <c r="BH28" s="390"/>
      <c r="BI28" s="390"/>
      <c r="BJ28" s="390"/>
      <c r="BK28" s="390"/>
      <c r="BL28" s="390"/>
      <c r="BM28" s="391"/>
      <c r="BN28" s="392">
        <v>1263906</v>
      </c>
      <c r="BO28" s="393"/>
      <c r="BP28" s="393"/>
      <c r="BQ28" s="393"/>
      <c r="BR28" s="393"/>
      <c r="BS28" s="393"/>
      <c r="BT28" s="393"/>
      <c r="BU28" s="394"/>
      <c r="BV28" s="392">
        <v>1279414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9"/>
      <c r="G29" s="459"/>
      <c r="H29" s="459"/>
      <c r="I29" s="459"/>
      <c r="J29" s="459"/>
      <c r="K29" s="460"/>
      <c r="L29" s="480">
        <v>9</v>
      </c>
      <c r="M29" s="481"/>
      <c r="N29" s="481"/>
      <c r="O29" s="481"/>
      <c r="P29" s="523"/>
      <c r="Q29" s="480">
        <v>2150</v>
      </c>
      <c r="R29" s="481"/>
      <c r="S29" s="481"/>
      <c r="T29" s="481"/>
      <c r="U29" s="481"/>
      <c r="V29" s="523"/>
      <c r="W29" s="583"/>
      <c r="X29" s="584"/>
      <c r="Y29" s="585"/>
      <c r="Z29" s="479" t="s">
        <v>184</v>
      </c>
      <c r="AA29" s="459"/>
      <c r="AB29" s="459"/>
      <c r="AC29" s="459"/>
      <c r="AD29" s="459"/>
      <c r="AE29" s="459"/>
      <c r="AF29" s="459"/>
      <c r="AG29" s="460"/>
      <c r="AH29" s="480">
        <v>89</v>
      </c>
      <c r="AI29" s="481"/>
      <c r="AJ29" s="481"/>
      <c r="AK29" s="481"/>
      <c r="AL29" s="523"/>
      <c r="AM29" s="480">
        <v>281507</v>
      </c>
      <c r="AN29" s="481"/>
      <c r="AO29" s="481"/>
      <c r="AP29" s="481"/>
      <c r="AQ29" s="481"/>
      <c r="AR29" s="523"/>
      <c r="AS29" s="480">
        <v>3163</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637037</v>
      </c>
      <c r="BO29" s="430"/>
      <c r="BP29" s="430"/>
      <c r="BQ29" s="430"/>
      <c r="BR29" s="430"/>
      <c r="BS29" s="430"/>
      <c r="BT29" s="430"/>
      <c r="BU29" s="431"/>
      <c r="BV29" s="429">
        <v>582695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97.6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1964292</v>
      </c>
      <c r="BO30" s="606"/>
      <c r="BP30" s="606"/>
      <c r="BQ30" s="606"/>
      <c r="BR30" s="606"/>
      <c r="BS30" s="606"/>
      <c r="BT30" s="606"/>
      <c r="BU30" s="607"/>
      <c r="BV30" s="605">
        <v>1613335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193</v>
      </c>
      <c r="V33" s="453"/>
      <c r="W33" s="418" t="s">
        <v>194</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193</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簡易水道事業会計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下水道特別会計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青森地域広域事務組合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外ヶ浜町土地開発公社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病院事業会計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青森県市町村総合事務組合</v>
      </c>
      <c r="BZ35" s="619"/>
      <c r="CA35" s="619"/>
      <c r="CB35" s="619"/>
      <c r="CC35" s="619"/>
      <c r="CD35" s="619"/>
      <c r="CE35" s="619"/>
      <c r="CF35" s="619"/>
      <c r="CG35" s="619"/>
      <c r="CH35" s="619"/>
      <c r="CI35" s="619"/>
      <c r="CJ35" s="619"/>
      <c r="CK35" s="619"/>
      <c r="CL35" s="619"/>
      <c r="CM35" s="619"/>
      <c r="CN35" s="214"/>
      <c r="CO35" s="618">
        <f t="shared" ref="CO35:CO43" si="3">IF(CQ35="","",CO34+1)</f>
        <v>15</v>
      </c>
      <c r="CP35" s="618"/>
      <c r="CQ35" s="619" t="str">
        <f>IF('各会計、関係団体の財政状況及び健全化判断比率'!BS8="","",'各会計、関係団体の財政状況及び健全化判断比率'!BS8)</f>
        <v>青函トンネル記念館</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青森県後期高齢者医療広域連合(一般会計)</v>
      </c>
      <c r="BZ36" s="619"/>
      <c r="CA36" s="619"/>
      <c r="CB36" s="619"/>
      <c r="CC36" s="619"/>
      <c r="CD36" s="619"/>
      <c r="CE36" s="619"/>
      <c r="CF36" s="619"/>
      <c r="CG36" s="619"/>
      <c r="CH36" s="619"/>
      <c r="CI36" s="619"/>
      <c r="CJ36" s="619"/>
      <c r="CK36" s="619"/>
      <c r="CL36" s="619"/>
      <c r="CM36" s="619"/>
      <c r="CN36" s="214"/>
      <c r="CO36" s="618">
        <f t="shared" si="3"/>
        <v>16</v>
      </c>
      <c r="CP36" s="618"/>
      <c r="CQ36" s="619" t="str">
        <f>IF('各会計、関係団体の財政状況及び健全化判断比率'!BS9="","",'各会計、関係団体の財政状況及び健全化判断比率'!BS9)</f>
        <v>津軽半島エコエネ</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青森県後期高齢者医療広域連合(後期高齢者医療特別会計)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青森県市町村職員退職手当組合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青森県交通災害共済組合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ljRII3LY+zMTNbN0zfOZQBsOWu2yo/ns4P2cvN/eKRgHdAnLXbXPmNYw80aqxgN/zVhIXOOOtNgsXQlaZ9j+Iw==" saltValue="6jV5n5KQsOT/Weepa0ex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571</v>
      </c>
      <c r="D34" s="1210"/>
      <c r="E34" s="1211"/>
      <c r="F34" s="32">
        <v>7.98</v>
      </c>
      <c r="G34" s="33">
        <v>8.65</v>
      </c>
      <c r="H34" s="33">
        <v>8.25</v>
      </c>
      <c r="I34" s="33">
        <v>9.11</v>
      </c>
      <c r="J34" s="34">
        <v>9.33</v>
      </c>
      <c r="K34" s="22"/>
      <c r="L34" s="22"/>
      <c r="M34" s="22"/>
      <c r="N34" s="22"/>
      <c r="O34" s="22"/>
      <c r="P34" s="22"/>
    </row>
    <row r="35" spans="1:16" ht="39" customHeight="1" x14ac:dyDescent="0.15">
      <c r="A35" s="22"/>
      <c r="B35" s="35"/>
      <c r="C35" s="1204" t="s">
        <v>572</v>
      </c>
      <c r="D35" s="1205"/>
      <c r="E35" s="1206"/>
      <c r="F35" s="36">
        <v>4.2300000000000004</v>
      </c>
      <c r="G35" s="37">
        <v>4.04</v>
      </c>
      <c r="H35" s="37">
        <v>2.21</v>
      </c>
      <c r="I35" s="37">
        <v>2.69</v>
      </c>
      <c r="J35" s="38">
        <v>3.84</v>
      </c>
      <c r="K35" s="22"/>
      <c r="L35" s="22"/>
      <c r="M35" s="22"/>
      <c r="N35" s="22"/>
      <c r="O35" s="22"/>
      <c r="P35" s="22"/>
    </row>
    <row r="36" spans="1:16" ht="39" customHeight="1" x14ac:dyDescent="0.15">
      <c r="A36" s="22"/>
      <c r="B36" s="35"/>
      <c r="C36" s="1204" t="s">
        <v>573</v>
      </c>
      <c r="D36" s="1205"/>
      <c r="E36" s="1206"/>
      <c r="F36" s="36">
        <v>2.23</v>
      </c>
      <c r="G36" s="37">
        <v>1.92</v>
      </c>
      <c r="H36" s="37">
        <v>2.12</v>
      </c>
      <c r="I36" s="37">
        <v>2.4300000000000002</v>
      </c>
      <c r="J36" s="38">
        <v>2.63</v>
      </c>
      <c r="K36" s="22"/>
      <c r="L36" s="22"/>
      <c r="M36" s="22"/>
      <c r="N36" s="22"/>
      <c r="O36" s="22"/>
      <c r="P36" s="22"/>
    </row>
    <row r="37" spans="1:16" ht="39" customHeight="1" x14ac:dyDescent="0.15">
      <c r="A37" s="22"/>
      <c r="B37" s="35"/>
      <c r="C37" s="1204" t="s">
        <v>574</v>
      </c>
      <c r="D37" s="1205"/>
      <c r="E37" s="1206"/>
      <c r="F37" s="36">
        <v>0.91</v>
      </c>
      <c r="G37" s="37">
        <v>0.6</v>
      </c>
      <c r="H37" s="37">
        <v>0.86</v>
      </c>
      <c r="I37" s="37">
        <v>0.31</v>
      </c>
      <c r="J37" s="38">
        <v>0.45</v>
      </c>
      <c r="K37" s="22"/>
      <c r="L37" s="22"/>
      <c r="M37" s="22"/>
      <c r="N37" s="22"/>
      <c r="O37" s="22"/>
      <c r="P37" s="22"/>
    </row>
    <row r="38" spans="1:16" ht="39" customHeight="1" x14ac:dyDescent="0.15">
      <c r="A38" s="22"/>
      <c r="B38" s="35"/>
      <c r="C38" s="1204" t="s">
        <v>575</v>
      </c>
      <c r="D38" s="1205"/>
      <c r="E38" s="1206"/>
      <c r="F38" s="36">
        <v>0.98</v>
      </c>
      <c r="G38" s="37">
        <v>1.46</v>
      </c>
      <c r="H38" s="37">
        <v>2.5099999999999998</v>
      </c>
      <c r="I38" s="37">
        <v>0.3</v>
      </c>
      <c r="J38" s="38">
        <v>0.08</v>
      </c>
      <c r="K38" s="22"/>
      <c r="L38" s="22"/>
      <c r="M38" s="22"/>
      <c r="N38" s="22"/>
      <c r="O38" s="22"/>
      <c r="P38" s="22"/>
    </row>
    <row r="39" spans="1:16" ht="39" customHeight="1" x14ac:dyDescent="0.15">
      <c r="A39" s="22"/>
      <c r="B39" s="35"/>
      <c r="C39" s="1204" t="s">
        <v>576</v>
      </c>
      <c r="D39" s="1205"/>
      <c r="E39" s="1206"/>
      <c r="F39" s="36">
        <v>0.01</v>
      </c>
      <c r="G39" s="37">
        <v>0.01</v>
      </c>
      <c r="H39" s="37">
        <v>0.02</v>
      </c>
      <c r="I39" s="37">
        <v>0.01</v>
      </c>
      <c r="J39" s="38">
        <v>0.01</v>
      </c>
      <c r="K39" s="22"/>
      <c r="L39" s="22"/>
      <c r="M39" s="22"/>
      <c r="N39" s="22"/>
      <c r="O39" s="22"/>
      <c r="P39" s="22"/>
    </row>
    <row r="40" spans="1:16" ht="39" customHeight="1" x14ac:dyDescent="0.15">
      <c r="A40" s="22"/>
      <c r="B40" s="35"/>
      <c r="C40" s="1204" t="s">
        <v>577</v>
      </c>
      <c r="D40" s="1205"/>
      <c r="E40" s="1206"/>
      <c r="F40" s="36">
        <v>0.01</v>
      </c>
      <c r="G40" s="37">
        <v>0.01</v>
      </c>
      <c r="H40" s="37">
        <v>0</v>
      </c>
      <c r="I40" s="37" t="s">
        <v>578</v>
      </c>
      <c r="J40" s="38">
        <v>0.01</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579</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580</v>
      </c>
      <c r="D43" s="1208"/>
      <c r="E43" s="1209"/>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tG3UQLKdFEZ2UIiMwY/V4fWOkbmw+gQOZKcxqFFjyWNKmgbwqANC1zF0DE0aRlRqR+R4JDoxFGSz2thpHgeIg==" saltValue="xPSH7REfnP8Gpaw1Mwdi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889</v>
      </c>
      <c r="L45" s="60">
        <v>852</v>
      </c>
      <c r="M45" s="60">
        <v>878</v>
      </c>
      <c r="N45" s="60">
        <v>861</v>
      </c>
      <c r="O45" s="61">
        <v>866</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15">
      <c r="A48" s="48"/>
      <c r="B48" s="1214"/>
      <c r="C48" s="1215"/>
      <c r="D48" s="62"/>
      <c r="E48" s="1220" t="s">
        <v>14</v>
      </c>
      <c r="F48" s="1220"/>
      <c r="G48" s="1220"/>
      <c r="H48" s="1220"/>
      <c r="I48" s="1220"/>
      <c r="J48" s="1221"/>
      <c r="K48" s="63">
        <v>191</v>
      </c>
      <c r="L48" s="64">
        <v>173</v>
      </c>
      <c r="M48" s="64">
        <v>187</v>
      </c>
      <c r="N48" s="64">
        <v>183</v>
      </c>
      <c r="O48" s="65">
        <v>183</v>
      </c>
      <c r="P48" s="48"/>
      <c r="Q48" s="48"/>
      <c r="R48" s="48"/>
      <c r="S48" s="48"/>
      <c r="T48" s="48"/>
      <c r="U48" s="48"/>
    </row>
    <row r="49" spans="1:21" ht="30.75" customHeight="1" x14ac:dyDescent="0.15">
      <c r="A49" s="48"/>
      <c r="B49" s="1214"/>
      <c r="C49" s="1215"/>
      <c r="D49" s="62"/>
      <c r="E49" s="1220" t="s">
        <v>15</v>
      </c>
      <c r="F49" s="1220"/>
      <c r="G49" s="1220"/>
      <c r="H49" s="1220"/>
      <c r="I49" s="1220"/>
      <c r="J49" s="1221"/>
      <c r="K49" s="63">
        <v>10</v>
      </c>
      <c r="L49" s="64">
        <v>15</v>
      </c>
      <c r="M49" s="64">
        <v>17</v>
      </c>
      <c r="N49" s="64">
        <v>15</v>
      </c>
      <c r="O49" s="65">
        <v>14</v>
      </c>
      <c r="P49" s="48"/>
      <c r="Q49" s="48"/>
      <c r="R49" s="48"/>
      <c r="S49" s="48"/>
      <c r="T49" s="48"/>
      <c r="U49" s="48"/>
    </row>
    <row r="50" spans="1:21" ht="30.75" customHeight="1" x14ac:dyDescent="0.15">
      <c r="A50" s="48"/>
      <c r="B50" s="1214"/>
      <c r="C50" s="1215"/>
      <c r="D50" s="62"/>
      <c r="E50" s="1220" t="s">
        <v>16</v>
      </c>
      <c r="F50" s="1220"/>
      <c r="G50" s="1220"/>
      <c r="H50" s="1220"/>
      <c r="I50" s="1220"/>
      <c r="J50" s="1221"/>
      <c r="K50" s="63">
        <v>21</v>
      </c>
      <c r="L50" s="64">
        <v>21</v>
      </c>
      <c r="M50" s="64">
        <v>21</v>
      </c>
      <c r="N50" s="64">
        <v>13</v>
      </c>
      <c r="O50" s="65" t="s">
        <v>520</v>
      </c>
      <c r="P50" s="48"/>
      <c r="Q50" s="48"/>
      <c r="R50" s="48"/>
      <c r="S50" s="48"/>
      <c r="T50" s="48"/>
      <c r="U50" s="48"/>
    </row>
    <row r="51" spans="1:21" ht="30.75" customHeight="1" x14ac:dyDescent="0.15">
      <c r="A51" s="48"/>
      <c r="B51" s="1216"/>
      <c r="C51" s="1217"/>
      <c r="D51" s="66"/>
      <c r="E51" s="1220" t="s">
        <v>17</v>
      </c>
      <c r="F51" s="1220"/>
      <c r="G51" s="1220"/>
      <c r="H51" s="1220"/>
      <c r="I51" s="1220"/>
      <c r="J51" s="1221"/>
      <c r="K51" s="63">
        <v>0</v>
      </c>
      <c r="L51" s="64">
        <v>0</v>
      </c>
      <c r="M51" s="64">
        <v>0</v>
      </c>
      <c r="N51" s="64" t="s">
        <v>520</v>
      </c>
      <c r="O51" s="65">
        <v>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757</v>
      </c>
      <c r="L52" s="64">
        <v>746</v>
      </c>
      <c r="M52" s="64">
        <v>752</v>
      </c>
      <c r="N52" s="64">
        <v>754</v>
      </c>
      <c r="O52" s="65">
        <v>745</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354</v>
      </c>
      <c r="L53" s="69">
        <v>315</v>
      </c>
      <c r="M53" s="69">
        <v>351</v>
      </c>
      <c r="N53" s="69">
        <v>318</v>
      </c>
      <c r="O53" s="70">
        <v>318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EWlxIWWbnsitrfv12lo0c81C/VigZ6sgDDS5F654YMxDvOIJbgO30MUzkfmLGwloXVN1gkeKJwz4pdMbu1mFA==" saltValue="qGofxkytjXqtWP8WLKNn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38" t="s">
        <v>29</v>
      </c>
      <c r="C41" s="1239"/>
      <c r="D41" s="102"/>
      <c r="E41" s="1244" t="s">
        <v>30</v>
      </c>
      <c r="F41" s="1244"/>
      <c r="G41" s="1244"/>
      <c r="H41" s="1245"/>
      <c r="I41" s="103">
        <v>8103</v>
      </c>
      <c r="J41" s="104">
        <v>8020</v>
      </c>
      <c r="K41" s="104">
        <v>7897</v>
      </c>
      <c r="L41" s="104">
        <v>7512</v>
      </c>
      <c r="M41" s="105">
        <v>7186</v>
      </c>
    </row>
    <row r="42" spans="2:13" ht="27.75" customHeight="1" x14ac:dyDescent="0.15">
      <c r="B42" s="1240"/>
      <c r="C42" s="1241"/>
      <c r="D42" s="106"/>
      <c r="E42" s="1246" t="s">
        <v>31</v>
      </c>
      <c r="F42" s="1246"/>
      <c r="G42" s="1246"/>
      <c r="H42" s="1247"/>
      <c r="I42" s="107">
        <v>55</v>
      </c>
      <c r="J42" s="108">
        <v>34</v>
      </c>
      <c r="K42" s="108">
        <v>13</v>
      </c>
      <c r="L42" s="108" t="s">
        <v>520</v>
      </c>
      <c r="M42" s="109" t="s">
        <v>520</v>
      </c>
    </row>
    <row r="43" spans="2:13" ht="27.75" customHeight="1" x14ac:dyDescent="0.15">
      <c r="B43" s="1240"/>
      <c r="C43" s="1241"/>
      <c r="D43" s="106"/>
      <c r="E43" s="1246" t="s">
        <v>32</v>
      </c>
      <c r="F43" s="1246"/>
      <c r="G43" s="1246"/>
      <c r="H43" s="1247"/>
      <c r="I43" s="107">
        <v>3267</v>
      </c>
      <c r="J43" s="108">
        <v>3165</v>
      </c>
      <c r="K43" s="108">
        <v>2971</v>
      </c>
      <c r="L43" s="108">
        <v>2808</v>
      </c>
      <c r="M43" s="109">
        <v>2711</v>
      </c>
    </row>
    <row r="44" spans="2:13" ht="27.75" customHeight="1" x14ac:dyDescent="0.15">
      <c r="B44" s="1240"/>
      <c r="C44" s="1241"/>
      <c r="D44" s="106"/>
      <c r="E44" s="1246" t="s">
        <v>33</v>
      </c>
      <c r="F44" s="1246"/>
      <c r="G44" s="1246"/>
      <c r="H44" s="1247"/>
      <c r="I44" s="107">
        <v>172</v>
      </c>
      <c r="J44" s="108">
        <v>159</v>
      </c>
      <c r="K44" s="108">
        <v>146</v>
      </c>
      <c r="L44" s="108">
        <v>141</v>
      </c>
      <c r="M44" s="109">
        <v>157</v>
      </c>
    </row>
    <row r="45" spans="2:13" ht="27.75" customHeight="1" x14ac:dyDescent="0.15">
      <c r="B45" s="1240"/>
      <c r="C45" s="1241"/>
      <c r="D45" s="106"/>
      <c r="E45" s="1246" t="s">
        <v>34</v>
      </c>
      <c r="F45" s="1246"/>
      <c r="G45" s="1246"/>
      <c r="H45" s="1247"/>
      <c r="I45" s="107">
        <v>1189</v>
      </c>
      <c r="J45" s="108">
        <v>1087</v>
      </c>
      <c r="K45" s="108">
        <v>1019</v>
      </c>
      <c r="L45" s="108">
        <v>927</v>
      </c>
      <c r="M45" s="109">
        <v>854</v>
      </c>
    </row>
    <row r="46" spans="2:13" ht="27.75" customHeight="1" x14ac:dyDescent="0.15">
      <c r="B46" s="1240"/>
      <c r="C46" s="1241"/>
      <c r="D46" s="110"/>
      <c r="E46" s="1246" t="s">
        <v>35</v>
      </c>
      <c r="F46" s="1246"/>
      <c r="G46" s="1246"/>
      <c r="H46" s="1247"/>
      <c r="I46" s="107" t="s">
        <v>520</v>
      </c>
      <c r="J46" s="108" t="s">
        <v>520</v>
      </c>
      <c r="K46" s="108" t="s">
        <v>520</v>
      </c>
      <c r="L46" s="108" t="s">
        <v>520</v>
      </c>
      <c r="M46" s="109" t="s">
        <v>520</v>
      </c>
    </row>
    <row r="47" spans="2:13" ht="27.75" customHeight="1" x14ac:dyDescent="0.15">
      <c r="B47" s="1240"/>
      <c r="C47" s="1241"/>
      <c r="D47" s="111"/>
      <c r="E47" s="1248" t="s">
        <v>36</v>
      </c>
      <c r="F47" s="1249"/>
      <c r="G47" s="1249"/>
      <c r="H47" s="1250"/>
      <c r="I47" s="107" t="s">
        <v>520</v>
      </c>
      <c r="J47" s="108" t="s">
        <v>520</v>
      </c>
      <c r="K47" s="108" t="s">
        <v>520</v>
      </c>
      <c r="L47" s="108" t="s">
        <v>520</v>
      </c>
      <c r="M47" s="109" t="s">
        <v>520</v>
      </c>
    </row>
    <row r="48" spans="2:13" ht="27.75" customHeight="1" x14ac:dyDescent="0.15">
      <c r="B48" s="1240"/>
      <c r="C48" s="1241"/>
      <c r="D48" s="106"/>
      <c r="E48" s="1246" t="s">
        <v>37</v>
      </c>
      <c r="F48" s="1246"/>
      <c r="G48" s="1246"/>
      <c r="H48" s="1247"/>
      <c r="I48" s="107" t="s">
        <v>520</v>
      </c>
      <c r="J48" s="108" t="s">
        <v>520</v>
      </c>
      <c r="K48" s="108" t="s">
        <v>520</v>
      </c>
      <c r="L48" s="108" t="s">
        <v>520</v>
      </c>
      <c r="M48" s="109" t="s">
        <v>520</v>
      </c>
    </row>
    <row r="49" spans="2:13" ht="27.75" customHeight="1" x14ac:dyDescent="0.15">
      <c r="B49" s="1242"/>
      <c r="C49" s="1243"/>
      <c r="D49" s="106"/>
      <c r="E49" s="1246" t="s">
        <v>38</v>
      </c>
      <c r="F49" s="1246"/>
      <c r="G49" s="1246"/>
      <c r="H49" s="1247"/>
      <c r="I49" s="107" t="s">
        <v>520</v>
      </c>
      <c r="J49" s="108" t="s">
        <v>520</v>
      </c>
      <c r="K49" s="108" t="s">
        <v>520</v>
      </c>
      <c r="L49" s="108" t="s">
        <v>520</v>
      </c>
      <c r="M49" s="109" t="s">
        <v>520</v>
      </c>
    </row>
    <row r="50" spans="2:13" ht="27.75" customHeight="1" x14ac:dyDescent="0.15">
      <c r="B50" s="1251" t="s">
        <v>39</v>
      </c>
      <c r="C50" s="1252"/>
      <c r="D50" s="112"/>
      <c r="E50" s="1246" t="s">
        <v>40</v>
      </c>
      <c r="F50" s="1246"/>
      <c r="G50" s="1246"/>
      <c r="H50" s="1247"/>
      <c r="I50" s="107">
        <v>1959</v>
      </c>
      <c r="J50" s="108">
        <v>2163</v>
      </c>
      <c r="K50" s="108">
        <v>2168</v>
      </c>
      <c r="L50" s="108">
        <v>2115</v>
      </c>
      <c r="M50" s="109">
        <v>2158</v>
      </c>
    </row>
    <row r="51" spans="2:13" ht="27.75" customHeight="1" x14ac:dyDescent="0.15">
      <c r="B51" s="1240"/>
      <c r="C51" s="1241"/>
      <c r="D51" s="106"/>
      <c r="E51" s="1246" t="s">
        <v>41</v>
      </c>
      <c r="F51" s="1246"/>
      <c r="G51" s="1246"/>
      <c r="H51" s="1247"/>
      <c r="I51" s="107">
        <v>378</v>
      </c>
      <c r="J51" s="108">
        <v>389</v>
      </c>
      <c r="K51" s="108">
        <v>378</v>
      </c>
      <c r="L51" s="108">
        <v>390</v>
      </c>
      <c r="M51" s="109">
        <v>329</v>
      </c>
    </row>
    <row r="52" spans="2:13" ht="27.75" customHeight="1" x14ac:dyDescent="0.15">
      <c r="B52" s="1242"/>
      <c r="C52" s="1243"/>
      <c r="D52" s="106"/>
      <c r="E52" s="1246" t="s">
        <v>42</v>
      </c>
      <c r="F52" s="1246"/>
      <c r="G52" s="1246"/>
      <c r="H52" s="1247"/>
      <c r="I52" s="107">
        <v>7091</v>
      </c>
      <c r="J52" s="108">
        <v>7027</v>
      </c>
      <c r="K52" s="108">
        <v>6998</v>
      </c>
      <c r="L52" s="108">
        <v>6661</v>
      </c>
      <c r="M52" s="109">
        <v>6519</v>
      </c>
    </row>
    <row r="53" spans="2:13" ht="27.75" customHeight="1" thickBot="1" x14ac:dyDescent="0.2">
      <c r="B53" s="1253" t="s">
        <v>43</v>
      </c>
      <c r="C53" s="1254"/>
      <c r="D53" s="113"/>
      <c r="E53" s="1255" t="s">
        <v>44</v>
      </c>
      <c r="F53" s="1255"/>
      <c r="G53" s="1255"/>
      <c r="H53" s="1256"/>
      <c r="I53" s="114">
        <v>3358</v>
      </c>
      <c r="J53" s="115">
        <v>2885</v>
      </c>
      <c r="K53" s="115">
        <v>2499</v>
      </c>
      <c r="L53" s="115">
        <v>2221</v>
      </c>
      <c r="M53" s="116">
        <v>1902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2g360GNC71vD5T5ydjazX1JY3xSY+9GvyZR08/Y2PwE8XMo8dNl8PBdcm5nrLN1VcjPJBFagQ4P+qqqPlzIjA==" saltValue="yWBbhZLKnxq59dwYV0iJ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47</v>
      </c>
      <c r="D55" s="1265"/>
      <c r="E55" s="1266"/>
      <c r="F55" s="128">
        <v>1419</v>
      </c>
      <c r="G55" s="128">
        <v>1279</v>
      </c>
      <c r="H55" s="129">
        <v>1264</v>
      </c>
    </row>
    <row r="56" spans="2:8" ht="52.5" customHeight="1" x14ac:dyDescent="0.15">
      <c r="B56" s="130"/>
      <c r="C56" s="1267" t="s">
        <v>48</v>
      </c>
      <c r="D56" s="1267"/>
      <c r="E56" s="1268"/>
      <c r="F56" s="131">
        <v>571</v>
      </c>
      <c r="G56" s="131">
        <v>583</v>
      </c>
      <c r="H56" s="132">
        <v>637</v>
      </c>
    </row>
    <row r="57" spans="2:8" ht="53.25" customHeight="1" x14ac:dyDescent="0.15">
      <c r="B57" s="130"/>
      <c r="C57" s="1269" t="s">
        <v>49</v>
      </c>
      <c r="D57" s="1269"/>
      <c r="E57" s="1270"/>
      <c r="F57" s="133">
        <v>1478</v>
      </c>
      <c r="G57" s="133">
        <v>1613</v>
      </c>
      <c r="H57" s="134">
        <v>1964</v>
      </c>
    </row>
    <row r="58" spans="2:8" ht="45.75" customHeight="1" x14ac:dyDescent="0.15">
      <c r="B58" s="135"/>
      <c r="C58" s="1257" t="s">
        <v>598</v>
      </c>
      <c r="D58" s="1258"/>
      <c r="E58" s="1259"/>
      <c r="F58" s="136">
        <v>1355</v>
      </c>
      <c r="G58" s="136">
        <v>1462</v>
      </c>
      <c r="H58" s="137">
        <v>1611</v>
      </c>
    </row>
    <row r="59" spans="2:8" ht="45.75" customHeight="1" x14ac:dyDescent="0.15">
      <c r="B59" s="135"/>
      <c r="C59" s="1257" t="s">
        <v>599</v>
      </c>
      <c r="D59" s="1258"/>
      <c r="E59" s="1259"/>
      <c r="F59" s="136">
        <v>73</v>
      </c>
      <c r="G59" s="136">
        <v>96</v>
      </c>
      <c r="H59" s="137">
        <v>252</v>
      </c>
    </row>
    <row r="60" spans="2:8" ht="45.75" customHeight="1" x14ac:dyDescent="0.15">
      <c r="B60" s="135"/>
      <c r="C60" s="1257" t="s">
        <v>600</v>
      </c>
      <c r="D60" s="1258"/>
      <c r="E60" s="1259"/>
      <c r="F60" s="136">
        <v>50</v>
      </c>
      <c r="G60" s="136">
        <v>56</v>
      </c>
      <c r="H60" s="137">
        <v>57</v>
      </c>
    </row>
    <row r="61" spans="2:8" ht="45.75" customHeight="1" x14ac:dyDescent="0.15">
      <c r="B61" s="135"/>
      <c r="C61" s="1257" t="s">
        <v>601</v>
      </c>
      <c r="D61" s="1258"/>
      <c r="E61" s="1259"/>
      <c r="F61" s="136">
        <v>0</v>
      </c>
      <c r="G61" s="136">
        <v>0</v>
      </c>
      <c r="H61" s="137">
        <v>40</v>
      </c>
    </row>
    <row r="62" spans="2:8" ht="45.75" customHeight="1" thickBot="1" x14ac:dyDescent="0.2">
      <c r="B62" s="138"/>
      <c r="C62" s="1260" t="s">
        <v>602</v>
      </c>
      <c r="D62" s="1261"/>
      <c r="E62" s="1262"/>
      <c r="F62" s="139">
        <v>0</v>
      </c>
      <c r="G62" s="139">
        <v>0</v>
      </c>
      <c r="H62" s="140">
        <v>4</v>
      </c>
    </row>
    <row r="63" spans="2:8" ht="52.5" customHeight="1" thickBot="1" x14ac:dyDescent="0.2">
      <c r="B63" s="141"/>
      <c r="C63" s="1263" t="s">
        <v>50</v>
      </c>
      <c r="D63" s="1263"/>
      <c r="E63" s="1264"/>
      <c r="F63" s="142">
        <v>3468</v>
      </c>
      <c r="G63" s="142">
        <v>3475</v>
      </c>
      <c r="H63" s="143">
        <v>3865</v>
      </c>
    </row>
    <row r="64" spans="2:8" ht="15" customHeight="1" x14ac:dyDescent="0.15"/>
  </sheetData>
  <sheetProtection algorithmName="SHA-512" hashValue="5BFw9RVGiFqOZp0qSL5JX1Q5SBA9TmN5S+IyfvhqDOJKfnjXap26GIzT5kuc6q6TPRU8M+sbtptB5wrE46jbGA==" saltValue="rARu7pcN4Ry8I8XBWL4U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election activeCell="I34" sqref="I34"/>
    </sheetView>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94425</v>
      </c>
      <c r="E3" s="162"/>
      <c r="F3" s="163">
        <v>162193</v>
      </c>
      <c r="G3" s="164"/>
      <c r="H3" s="165"/>
    </row>
    <row r="4" spans="1:8" x14ac:dyDescent="0.15">
      <c r="A4" s="166"/>
      <c r="B4" s="167"/>
      <c r="C4" s="168"/>
      <c r="D4" s="169">
        <v>20659</v>
      </c>
      <c r="E4" s="170"/>
      <c r="F4" s="171">
        <v>79985</v>
      </c>
      <c r="G4" s="172"/>
      <c r="H4" s="173"/>
    </row>
    <row r="5" spans="1:8" x14ac:dyDescent="0.15">
      <c r="A5" s="154" t="s">
        <v>554</v>
      </c>
      <c r="B5" s="159"/>
      <c r="C5" s="160"/>
      <c r="D5" s="161">
        <v>122408</v>
      </c>
      <c r="E5" s="162"/>
      <c r="F5" s="163">
        <v>168868</v>
      </c>
      <c r="G5" s="164"/>
      <c r="H5" s="165"/>
    </row>
    <row r="6" spans="1:8" x14ac:dyDescent="0.15">
      <c r="A6" s="166"/>
      <c r="B6" s="167"/>
      <c r="C6" s="168"/>
      <c r="D6" s="169">
        <v>71683</v>
      </c>
      <c r="E6" s="170"/>
      <c r="F6" s="171">
        <v>79360</v>
      </c>
      <c r="G6" s="172"/>
      <c r="H6" s="173"/>
    </row>
    <row r="7" spans="1:8" x14ac:dyDescent="0.15">
      <c r="A7" s="154" t="s">
        <v>555</v>
      </c>
      <c r="B7" s="159"/>
      <c r="C7" s="160"/>
      <c r="D7" s="161">
        <v>107279</v>
      </c>
      <c r="E7" s="162"/>
      <c r="F7" s="163">
        <v>202870</v>
      </c>
      <c r="G7" s="164"/>
      <c r="H7" s="165"/>
    </row>
    <row r="8" spans="1:8" x14ac:dyDescent="0.15">
      <c r="A8" s="166"/>
      <c r="B8" s="167"/>
      <c r="C8" s="168"/>
      <c r="D8" s="169">
        <v>70848</v>
      </c>
      <c r="E8" s="170"/>
      <c r="F8" s="171">
        <v>79735</v>
      </c>
      <c r="G8" s="172"/>
      <c r="H8" s="173"/>
    </row>
    <row r="9" spans="1:8" x14ac:dyDescent="0.15">
      <c r="A9" s="154" t="s">
        <v>556</v>
      </c>
      <c r="B9" s="159"/>
      <c r="C9" s="160"/>
      <c r="D9" s="161">
        <v>59196</v>
      </c>
      <c r="E9" s="162"/>
      <c r="F9" s="163">
        <v>167497</v>
      </c>
      <c r="G9" s="164"/>
      <c r="H9" s="165"/>
    </row>
    <row r="10" spans="1:8" x14ac:dyDescent="0.15">
      <c r="A10" s="166"/>
      <c r="B10" s="167"/>
      <c r="C10" s="168"/>
      <c r="D10" s="169">
        <v>21495</v>
      </c>
      <c r="E10" s="170"/>
      <c r="F10" s="171">
        <v>82571</v>
      </c>
      <c r="G10" s="172"/>
      <c r="H10" s="173"/>
    </row>
    <row r="11" spans="1:8" x14ac:dyDescent="0.15">
      <c r="A11" s="154" t="s">
        <v>557</v>
      </c>
      <c r="B11" s="159"/>
      <c r="C11" s="160"/>
      <c r="D11" s="161">
        <v>72256</v>
      </c>
      <c r="E11" s="162"/>
      <c r="F11" s="163">
        <v>190274</v>
      </c>
      <c r="G11" s="164"/>
      <c r="H11" s="165"/>
    </row>
    <row r="12" spans="1:8" x14ac:dyDescent="0.15">
      <c r="A12" s="166"/>
      <c r="B12" s="167"/>
      <c r="C12" s="174"/>
      <c r="D12" s="169">
        <v>40677</v>
      </c>
      <c r="E12" s="170"/>
      <c r="F12" s="171">
        <v>88584</v>
      </c>
      <c r="G12" s="172"/>
      <c r="H12" s="173"/>
    </row>
    <row r="13" spans="1:8" x14ac:dyDescent="0.15">
      <c r="A13" s="154"/>
      <c r="B13" s="159"/>
      <c r="C13" s="175"/>
      <c r="D13" s="176">
        <v>91113</v>
      </c>
      <c r="E13" s="177"/>
      <c r="F13" s="178">
        <v>178340</v>
      </c>
      <c r="G13" s="179"/>
      <c r="H13" s="165"/>
    </row>
    <row r="14" spans="1:8" x14ac:dyDescent="0.15">
      <c r="A14" s="166"/>
      <c r="B14" s="167"/>
      <c r="C14" s="168"/>
      <c r="D14" s="169">
        <v>45072</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4.2300000000000004</v>
      </c>
      <c r="C19" s="180">
        <f>ROUND(VALUE(SUBSTITUTE(実質収支比率等に係る経年分析!G$48,"▲","-")),2)</f>
        <v>4.04</v>
      </c>
      <c r="D19" s="180">
        <f>ROUND(VALUE(SUBSTITUTE(実質収支比率等に係る経年分析!H$48,"▲","-")),2)</f>
        <v>2.21</v>
      </c>
      <c r="E19" s="180">
        <f>ROUND(VALUE(SUBSTITUTE(実質収支比率等に係る経年分析!I$48,"▲","-")),2)</f>
        <v>2.7</v>
      </c>
      <c r="F19" s="180">
        <f>ROUND(VALUE(SUBSTITUTE(実質収支比率等に係る経年分析!J$48,"▲","-")),2)</f>
        <v>3.84</v>
      </c>
    </row>
    <row r="20" spans="1:11" x14ac:dyDescent="0.15">
      <c r="A20" s="180" t="s">
        <v>54</v>
      </c>
      <c r="B20" s="180">
        <f>ROUND(VALUE(SUBSTITUTE(実質収支比率等に係る経年分析!F$47,"▲","-")),2)</f>
        <v>34.630000000000003</v>
      </c>
      <c r="C20" s="180">
        <f>ROUND(VALUE(SUBSTITUTE(実質収支比率等に係る経年分析!G$47,"▲","-")),2)</f>
        <v>37.31</v>
      </c>
      <c r="D20" s="180">
        <f>ROUND(VALUE(SUBSTITUTE(実質収支比率等に係る経年分析!H$47,"▲","-")),2)</f>
        <v>37.299999999999997</v>
      </c>
      <c r="E20" s="180">
        <f>ROUND(VALUE(SUBSTITUTE(実質収支比率等に係る経年分析!I$47,"▲","-")),2)</f>
        <v>33.82</v>
      </c>
      <c r="F20" s="180">
        <f>ROUND(VALUE(SUBSTITUTE(実質収支比率等に係る経年分析!J$47,"▲","-")),2)</f>
        <v>33.57</v>
      </c>
    </row>
    <row r="21" spans="1:11" x14ac:dyDescent="0.15">
      <c r="A21" s="180" t="s">
        <v>55</v>
      </c>
      <c r="B21" s="180">
        <f>IF(ISNUMBER(VALUE(SUBSTITUTE(実質収支比率等に係る経年分析!F$49,"▲","-"))),ROUND(VALUE(SUBSTITUTE(実質収支比率等に係る経年分析!F$49,"▲","-")),2),NA())</f>
        <v>1.1000000000000001</v>
      </c>
      <c r="C21" s="180">
        <f>IF(ISNUMBER(VALUE(SUBSTITUTE(実質収支比率等に係る経年分析!G$49,"▲","-"))),ROUND(VALUE(SUBSTITUTE(実質収支比率等に係る経年分析!G$49,"▲","-")),2),NA())</f>
        <v>-1.55</v>
      </c>
      <c r="D21" s="180">
        <f>IF(ISNUMBER(VALUE(SUBSTITUTE(実質収支比率等に係る経年分析!H$49,"▲","-"))),ROUND(VALUE(SUBSTITUTE(実質収支比率等に係る経年分析!H$49,"▲","-")),2),NA())</f>
        <v>-3.81</v>
      </c>
      <c r="E21" s="180">
        <f>IF(ISNUMBER(VALUE(SUBSTITUTE(実質収支比率等に係る経年分析!I$49,"▲","-"))),ROUND(VALUE(SUBSTITUTE(実質収支比率等に係る経年分析!I$49,"▲","-")),2),NA())</f>
        <v>-4.4000000000000004</v>
      </c>
      <c r="F21" s="180">
        <f>IF(ISNUMBER(VALUE(SUBSTITUTE(実質収支比率等に係る経年分析!J$49,"▲","-"))),ROUND(VALUE(SUBSTITUTE(実質収支比率等に係る経年分析!J$49,"▲","-")),2),NA())</f>
        <v>-0.74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2.5099999999999998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簡易水道事業会計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2.4300000000000002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4.2300000000000004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3.84</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757</v>
      </c>
      <c r="E42" s="182"/>
      <c r="F42" s="182"/>
      <c r="G42" s="182">
        <f>'実質公債費比率（分子）の構造'!L$52</f>
        <v>746</v>
      </c>
      <c r="H42" s="182"/>
      <c r="I42" s="182"/>
      <c r="J42" s="182">
        <f>'実質公債費比率（分子）の構造'!M$52</f>
        <v>752</v>
      </c>
      <c r="K42" s="182"/>
      <c r="L42" s="182"/>
      <c r="M42" s="182">
        <f>'実質公債費比率（分子）の構造'!N$52</f>
        <v>754</v>
      </c>
      <c r="N42" s="182"/>
      <c r="O42" s="182"/>
      <c r="P42" s="182">
        <f>'実質公債費比率（分子）の構造'!O$52</f>
        <v>745</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64</v>
      </c>
      <c r="B44" s="182">
        <f>'実質公債費比率（分子）の構造'!K$50</f>
        <v>21</v>
      </c>
      <c r="C44" s="182"/>
      <c r="D44" s="182"/>
      <c r="E44" s="182">
        <f>'実質公債費比率（分子）の構造'!L$50</f>
        <v>21</v>
      </c>
      <c r="F44" s="182"/>
      <c r="G44" s="182"/>
      <c r="H44" s="182">
        <f>'実質公債費比率（分子）の構造'!M$50</f>
        <v>21</v>
      </c>
      <c r="I44" s="182"/>
      <c r="J44" s="182"/>
      <c r="K44" s="182">
        <f>'実質公債費比率（分子）の構造'!N$50</f>
        <v>13</v>
      </c>
      <c r="L44" s="182"/>
      <c r="M44" s="182"/>
      <c r="N44" s="182" t="str">
        <f>'実質公債費比率（分子）の構造'!O$50</f>
        <v>-</v>
      </c>
      <c r="O44" s="182"/>
      <c r="P44" s="182"/>
    </row>
    <row r="45" spans="1:16" x14ac:dyDescent="0.15">
      <c r="A45" s="182" t="s">
        <v>65</v>
      </c>
      <c r="B45" s="182">
        <f>'実質公債費比率（分子）の構造'!K$49</f>
        <v>10</v>
      </c>
      <c r="C45" s="182"/>
      <c r="D45" s="182"/>
      <c r="E45" s="182">
        <f>'実質公債費比率（分子）の構造'!L$49</f>
        <v>15</v>
      </c>
      <c r="F45" s="182"/>
      <c r="G45" s="182"/>
      <c r="H45" s="182">
        <f>'実質公債費比率（分子）の構造'!M$49</f>
        <v>17</v>
      </c>
      <c r="I45" s="182"/>
      <c r="J45" s="182"/>
      <c r="K45" s="182">
        <f>'実質公債費比率（分子）の構造'!N$49</f>
        <v>15</v>
      </c>
      <c r="L45" s="182"/>
      <c r="M45" s="182"/>
      <c r="N45" s="182">
        <f>'実質公債費比率（分子）の構造'!O$49</f>
        <v>14</v>
      </c>
      <c r="O45" s="182"/>
      <c r="P45" s="182"/>
    </row>
    <row r="46" spans="1:16" x14ac:dyDescent="0.15">
      <c r="A46" s="182" t="s">
        <v>66</v>
      </c>
      <c r="B46" s="182">
        <f>'実質公債費比率（分子）の構造'!K$48</f>
        <v>191</v>
      </c>
      <c r="C46" s="182"/>
      <c r="D46" s="182"/>
      <c r="E46" s="182">
        <f>'実質公債費比率（分子）の構造'!L$48</f>
        <v>173</v>
      </c>
      <c r="F46" s="182"/>
      <c r="G46" s="182"/>
      <c r="H46" s="182">
        <f>'実質公債費比率（分子）の構造'!M$48</f>
        <v>187</v>
      </c>
      <c r="I46" s="182"/>
      <c r="J46" s="182"/>
      <c r="K46" s="182">
        <f>'実質公債費比率（分子）の構造'!N$48</f>
        <v>183</v>
      </c>
      <c r="L46" s="182"/>
      <c r="M46" s="182"/>
      <c r="N46" s="182">
        <f>'実質公債費比率（分子）の構造'!O$48</f>
        <v>183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889</v>
      </c>
      <c r="C49" s="182"/>
      <c r="D49" s="182"/>
      <c r="E49" s="182">
        <f>'実質公債費比率（分子）の構造'!L$45</f>
        <v>852</v>
      </c>
      <c r="F49" s="182"/>
      <c r="G49" s="182"/>
      <c r="H49" s="182">
        <f>'実質公債費比率（分子）の構造'!M$45</f>
        <v>878</v>
      </c>
      <c r="I49" s="182"/>
      <c r="J49" s="182"/>
      <c r="K49" s="182">
        <f>'実質公債費比率（分子）の構造'!N$45</f>
        <v>861</v>
      </c>
      <c r="L49" s="182"/>
      <c r="M49" s="182"/>
      <c r="N49" s="182">
        <f>'実質公債費比率（分子）の構造'!O$45</f>
        <v>866</v>
      </c>
      <c r="O49" s="182"/>
      <c r="P49" s="182"/>
    </row>
    <row r="50" spans="1:16" x14ac:dyDescent="0.15">
      <c r="A50" s="182" t="s">
        <v>70</v>
      </c>
      <c r="B50" s="182" t="e">
        <f>NA()</f>
        <v>#N/A</v>
      </c>
      <c r="C50" s="182">
        <f>IF(ISNUMBER('実質公債費比率（分子）の構造'!K$53),'実質公債費比率（分子）の構造'!K$53,NA())</f>
        <v>354</v>
      </c>
      <c r="D50" s="182" t="e">
        <f>NA()</f>
        <v>#N/A</v>
      </c>
      <c r="E50" s="182" t="e">
        <f>NA()</f>
        <v>#N/A</v>
      </c>
      <c r="F50" s="182">
        <f>IF(ISNUMBER('実質公債費比率（分子）の構造'!L$53),'実質公債費比率（分子）の構造'!L$53,NA())</f>
        <v>315</v>
      </c>
      <c r="G50" s="182" t="e">
        <f>NA()</f>
        <v>#N/A</v>
      </c>
      <c r="H50" s="182" t="e">
        <f>NA()</f>
        <v>#N/A</v>
      </c>
      <c r="I50" s="182">
        <f>IF(ISNUMBER('実質公債費比率（分子）の構造'!M$53),'実質公債費比率（分子）の構造'!M$53,NA())</f>
        <v>351</v>
      </c>
      <c r="J50" s="182" t="e">
        <f>NA()</f>
        <v>#N/A</v>
      </c>
      <c r="K50" s="182" t="e">
        <f>NA()</f>
        <v>#N/A</v>
      </c>
      <c r="L50" s="182">
        <f>IF(ISNUMBER('実質公債費比率（分子）の構造'!N$53),'実質公債費比率（分子）の構造'!N$53,NA())</f>
        <v>318</v>
      </c>
      <c r="M50" s="182" t="e">
        <f>NA()</f>
        <v>#N/A</v>
      </c>
      <c r="N50" s="182" t="e">
        <f>NA()</f>
        <v>#N/A</v>
      </c>
      <c r="O50" s="182">
        <f>IF(ISNUMBER('実質公債費比率（分子）の構造'!O$53),'実質公債費比率（分子）の構造'!O$53,NA())</f>
        <v>318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7091</v>
      </c>
      <c r="E56" s="181"/>
      <c r="F56" s="181"/>
      <c r="G56" s="181">
        <f>'将来負担比率（分子）の構造'!J$52</f>
        <v>7027</v>
      </c>
      <c r="H56" s="181"/>
      <c r="I56" s="181"/>
      <c r="J56" s="181">
        <f>'将来負担比率（分子）の構造'!K$52</f>
        <v>6998</v>
      </c>
      <c r="K56" s="181"/>
      <c r="L56" s="181"/>
      <c r="M56" s="181">
        <f>'将来負担比率（分子）の構造'!L$52</f>
        <v>6661</v>
      </c>
      <c r="N56" s="181"/>
      <c r="O56" s="181"/>
      <c r="P56" s="181">
        <f>'将来負担比率（分子）の構造'!M$52</f>
        <v>6519</v>
      </c>
    </row>
    <row r="57" spans="1:16" x14ac:dyDescent="0.15">
      <c r="A57" s="181" t="s">
        <v>41</v>
      </c>
      <c r="B57" s="181"/>
      <c r="C57" s="181"/>
      <c r="D57" s="181">
        <f>'将来負担比率（分子）の構造'!I$51</f>
        <v>378</v>
      </c>
      <c r="E57" s="181"/>
      <c r="F57" s="181"/>
      <c r="G57" s="181">
        <f>'将来負担比率（分子）の構造'!J$51</f>
        <v>389</v>
      </c>
      <c r="H57" s="181"/>
      <c r="I57" s="181"/>
      <c r="J57" s="181">
        <f>'将来負担比率（分子）の構造'!K$51</f>
        <v>378</v>
      </c>
      <c r="K57" s="181"/>
      <c r="L57" s="181"/>
      <c r="M57" s="181">
        <f>'将来負担比率（分子）の構造'!L$51</f>
        <v>390</v>
      </c>
      <c r="N57" s="181"/>
      <c r="O57" s="181"/>
      <c r="P57" s="181">
        <f>'将来負担比率（分子）の構造'!M$51</f>
        <v>329</v>
      </c>
    </row>
    <row r="58" spans="1:16" x14ac:dyDescent="0.15">
      <c r="A58" s="181" t="s">
        <v>40</v>
      </c>
      <c r="B58" s="181"/>
      <c r="C58" s="181"/>
      <c r="D58" s="181">
        <f>'将来負担比率（分子）の構造'!I$50</f>
        <v>1959</v>
      </c>
      <c r="E58" s="181"/>
      <c r="F58" s="181"/>
      <c r="G58" s="181">
        <f>'将来負担比率（分子）の構造'!J$50</f>
        <v>2163</v>
      </c>
      <c r="H58" s="181"/>
      <c r="I58" s="181"/>
      <c r="J58" s="181">
        <f>'将来負担比率（分子）の構造'!K$50</f>
        <v>2168</v>
      </c>
      <c r="K58" s="181"/>
      <c r="L58" s="181"/>
      <c r="M58" s="181">
        <f>'将来負担比率（分子）の構造'!L$50</f>
        <v>2115</v>
      </c>
      <c r="N58" s="181"/>
      <c r="O58" s="181"/>
      <c r="P58" s="181">
        <f>'将来負担比率（分子）の構造'!M$50</f>
        <v>2158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1189</v>
      </c>
      <c r="C62" s="181"/>
      <c r="D62" s="181"/>
      <c r="E62" s="181">
        <f>'将来負担比率（分子）の構造'!J$45</f>
        <v>1087</v>
      </c>
      <c r="F62" s="181"/>
      <c r="G62" s="181"/>
      <c r="H62" s="181">
        <f>'将来負担比率（分子）の構造'!K$45</f>
        <v>1019</v>
      </c>
      <c r="I62" s="181"/>
      <c r="J62" s="181"/>
      <c r="K62" s="181">
        <f>'将来負担比率（分子）の構造'!L$45</f>
        <v>927</v>
      </c>
      <c r="L62" s="181"/>
      <c r="M62" s="181"/>
      <c r="N62" s="181">
        <f>'将来負担比率（分子）の構造'!M$45</f>
        <v>854</v>
      </c>
      <c r="O62" s="181"/>
      <c r="P62" s="181"/>
    </row>
    <row r="63" spans="1:16" x14ac:dyDescent="0.15">
      <c r="A63" s="181" t="s">
        <v>33</v>
      </c>
      <c r="B63" s="181">
        <f>'将来負担比率（分子）の構造'!I$44</f>
        <v>172</v>
      </c>
      <c r="C63" s="181"/>
      <c r="D63" s="181"/>
      <c r="E63" s="181">
        <f>'将来負担比率（分子）の構造'!J$44</f>
        <v>159</v>
      </c>
      <c r="F63" s="181"/>
      <c r="G63" s="181"/>
      <c r="H63" s="181">
        <f>'将来負担比率（分子）の構造'!K$44</f>
        <v>146</v>
      </c>
      <c r="I63" s="181"/>
      <c r="J63" s="181"/>
      <c r="K63" s="181">
        <f>'将来負担比率（分子）の構造'!L$44</f>
        <v>141</v>
      </c>
      <c r="L63" s="181"/>
      <c r="M63" s="181"/>
      <c r="N63" s="181">
        <f>'将来負担比率（分子）の構造'!M$44</f>
        <v>157</v>
      </c>
      <c r="O63" s="181"/>
      <c r="P63" s="181"/>
    </row>
    <row r="64" spans="1:16" x14ac:dyDescent="0.15">
      <c r="A64" s="181" t="s">
        <v>32</v>
      </c>
      <c r="B64" s="181">
        <f>'将来負担比率（分子）の構造'!I$43</f>
        <v>3267</v>
      </c>
      <c r="C64" s="181"/>
      <c r="D64" s="181"/>
      <c r="E64" s="181">
        <f>'将来負担比率（分子）の構造'!J$43</f>
        <v>3165</v>
      </c>
      <c r="F64" s="181"/>
      <c r="G64" s="181"/>
      <c r="H64" s="181">
        <f>'将来負担比率（分子）の構造'!K$43</f>
        <v>2971</v>
      </c>
      <c r="I64" s="181"/>
      <c r="J64" s="181"/>
      <c r="K64" s="181">
        <f>'将来負担比率（分子）の構造'!L$43</f>
        <v>2808</v>
      </c>
      <c r="L64" s="181"/>
      <c r="M64" s="181"/>
      <c r="N64" s="181">
        <f>'将来負担比率（分子）の構造'!M$43</f>
        <v>2711</v>
      </c>
      <c r="O64" s="181"/>
      <c r="P64" s="181"/>
    </row>
    <row r="65" spans="1:16" x14ac:dyDescent="0.15">
      <c r="A65" s="181" t="s">
        <v>31</v>
      </c>
      <c r="B65" s="181">
        <f>'将来負担比率（分子）の構造'!I$42</f>
        <v>55</v>
      </c>
      <c r="C65" s="181"/>
      <c r="D65" s="181"/>
      <c r="E65" s="181">
        <f>'将来負担比率（分子）の構造'!J$42</f>
        <v>34</v>
      </c>
      <c r="F65" s="181"/>
      <c r="G65" s="181"/>
      <c r="H65" s="181">
        <f>'将来負担比率（分子）の構造'!K$42</f>
        <v>13</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8103</v>
      </c>
      <c r="C66" s="181"/>
      <c r="D66" s="181"/>
      <c r="E66" s="181">
        <f>'将来負担比率（分子）の構造'!J$41</f>
        <v>8020</v>
      </c>
      <c r="F66" s="181"/>
      <c r="G66" s="181"/>
      <c r="H66" s="181">
        <f>'将来負担比率（分子）の構造'!K$41</f>
        <v>7897</v>
      </c>
      <c r="I66" s="181"/>
      <c r="J66" s="181"/>
      <c r="K66" s="181">
        <f>'将来負担比率（分子）の構造'!L$41</f>
        <v>7512</v>
      </c>
      <c r="L66" s="181"/>
      <c r="M66" s="181"/>
      <c r="N66" s="181">
        <f>'将来負担比率（分子）の構造'!M$41</f>
        <v>7186</v>
      </c>
      <c r="O66" s="181"/>
      <c r="P66" s="181"/>
    </row>
    <row r="67" spans="1:16" x14ac:dyDescent="0.15">
      <c r="A67" s="181" t="s">
        <v>74</v>
      </c>
      <c r="B67" s="181" t="e">
        <f>NA()</f>
        <v>#N/A</v>
      </c>
      <c r="C67" s="181">
        <f>IF(ISNUMBER('将来負担比率（分子）の構造'!I$53), IF('将来負担比率（分子）の構造'!I$53 &lt; 0, 0, '将来負担比率（分子）の構造'!I$53), NA())</f>
        <v>3358</v>
      </c>
      <c r="D67" s="181" t="e">
        <f>NA()</f>
        <v>#N/A</v>
      </c>
      <c r="E67" s="181" t="e">
        <f>NA()</f>
        <v>#N/A</v>
      </c>
      <c r="F67" s="181">
        <f>IF(ISNUMBER('将来負担比率（分子）の構造'!J$53), IF('将来負担比率（分子）の構造'!J$53 &lt; 0, 0, '将来負担比率（分子）の構造'!J$53), NA())</f>
        <v>2885</v>
      </c>
      <c r="G67" s="181" t="e">
        <f>NA()</f>
        <v>#N/A</v>
      </c>
      <c r="H67" s="181" t="e">
        <f>NA()</f>
        <v>#N/A</v>
      </c>
      <c r="I67" s="181">
        <f>IF(ISNUMBER('将来負担比率（分子）の構造'!K$53), IF('将来負担比率（分子）の構造'!K$53 &lt; 0, 0, '将来負担比率（分子）の構造'!K$53), NA())</f>
        <v>2499</v>
      </c>
      <c r="J67" s="181" t="e">
        <f>NA()</f>
        <v>#N/A</v>
      </c>
      <c r="K67" s="181" t="e">
        <f>NA()</f>
        <v>#N/A</v>
      </c>
      <c r="L67" s="181">
        <f>IF(ISNUMBER('将来負担比率（分子）の構造'!L$53), IF('将来負担比率（分子）の構造'!L$53 &lt; 0, 0, '将来負担比率（分子）の構造'!L$53), NA())</f>
        <v>2221</v>
      </c>
      <c r="M67" s="181" t="e">
        <f>NA()</f>
        <v>#N/A</v>
      </c>
      <c r="N67" s="181" t="e">
        <f>NA()</f>
        <v>#N/A</v>
      </c>
      <c r="O67" s="181">
        <f>IF(ISNUMBER('将来負担比率（分子）の構造'!M$53), IF('将来負担比率（分子）の構造'!M$53 &lt; 0, 0, '将来負担比率（分子）の構造'!M$53), NA())</f>
        <v>1902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1419</v>
      </c>
      <c r="C72" s="185">
        <f>基金残高に係る経年分析!G55</f>
        <v>1279</v>
      </c>
      <c r="D72" s="185">
        <f>基金残高に係る経年分析!H55</f>
        <v>1264</v>
      </c>
    </row>
    <row r="73" spans="1:16" x14ac:dyDescent="0.15">
      <c r="A73" s="184" t="s">
        <v>77</v>
      </c>
      <c r="B73" s="185">
        <f>基金残高に係る経年分析!F56</f>
        <v>571</v>
      </c>
      <c r="C73" s="185">
        <f>基金残高に係る経年分析!G56</f>
        <v>583</v>
      </c>
      <c r="D73" s="185">
        <f>基金残高に係る経年分析!H56</f>
        <v>637</v>
      </c>
    </row>
    <row r="74" spans="1:16" x14ac:dyDescent="0.15">
      <c r="A74" s="184" t="s">
        <v>78</v>
      </c>
      <c r="B74" s="185">
        <f>基金残高に係る経年分析!F57</f>
        <v>1478</v>
      </c>
      <c r="C74" s="185">
        <f>基金残高に係る経年分析!G57</f>
        <v>1613</v>
      </c>
      <c r="D74" s="185">
        <f>基金残高に係る経年分析!H57</f>
        <v>1964</v>
      </c>
    </row>
  </sheetData>
  <sheetProtection algorithmName="SHA-512" hashValue="iLleS1WsiOAnJ1QI0RS0oEFsdXyd8DTmw1uj50C1EyRXTi0+WHKWma04EAXGqCEuoCChKm03s90jnia3EoHYQA==" saltValue="ztZrTdWywj97zjnhscpy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650436</v>
      </c>
      <c r="S5" s="635"/>
      <c r="T5" s="635"/>
      <c r="U5" s="635"/>
      <c r="V5" s="635"/>
      <c r="W5" s="635"/>
      <c r="X5" s="635"/>
      <c r="Y5" s="636"/>
      <c r="Z5" s="637">
        <v>10.6</v>
      </c>
      <c r="AA5" s="637"/>
      <c r="AB5" s="637"/>
      <c r="AC5" s="637"/>
      <c r="AD5" s="638">
        <v>650436</v>
      </c>
      <c r="AE5" s="638"/>
      <c r="AF5" s="638"/>
      <c r="AG5" s="638"/>
      <c r="AH5" s="638"/>
      <c r="AI5" s="638"/>
      <c r="AJ5" s="638"/>
      <c r="AK5" s="638"/>
      <c r="AL5" s="639">
        <v>17.8</v>
      </c>
      <c r="AM5" s="640"/>
      <c r="AN5" s="640"/>
      <c r="AO5" s="641"/>
      <c r="AP5" s="631" t="s">
        <v>224</v>
      </c>
      <c r="AQ5" s="632"/>
      <c r="AR5" s="632"/>
      <c r="AS5" s="632"/>
      <c r="AT5" s="632"/>
      <c r="AU5" s="632"/>
      <c r="AV5" s="632"/>
      <c r="AW5" s="632"/>
      <c r="AX5" s="632"/>
      <c r="AY5" s="632"/>
      <c r="AZ5" s="632"/>
      <c r="BA5" s="632"/>
      <c r="BB5" s="632"/>
      <c r="BC5" s="632"/>
      <c r="BD5" s="632"/>
      <c r="BE5" s="632"/>
      <c r="BF5" s="633"/>
      <c r="BG5" s="645">
        <v>649864</v>
      </c>
      <c r="BH5" s="646"/>
      <c r="BI5" s="646"/>
      <c r="BJ5" s="646"/>
      <c r="BK5" s="646"/>
      <c r="BL5" s="646"/>
      <c r="BM5" s="646"/>
      <c r="BN5" s="647"/>
      <c r="BO5" s="648">
        <v>99.9</v>
      </c>
      <c r="BP5" s="648"/>
      <c r="BQ5" s="648"/>
      <c r="BR5" s="648"/>
      <c r="BS5" s="649">
        <v>5955</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40293</v>
      </c>
      <c r="S6" s="646"/>
      <c r="T6" s="646"/>
      <c r="U6" s="646"/>
      <c r="V6" s="646"/>
      <c r="W6" s="646"/>
      <c r="X6" s="646"/>
      <c r="Y6" s="647"/>
      <c r="Z6" s="648">
        <v>0.7</v>
      </c>
      <c r="AA6" s="648"/>
      <c r="AB6" s="648"/>
      <c r="AC6" s="648"/>
      <c r="AD6" s="649">
        <v>40293</v>
      </c>
      <c r="AE6" s="649"/>
      <c r="AF6" s="649"/>
      <c r="AG6" s="649"/>
      <c r="AH6" s="649"/>
      <c r="AI6" s="649"/>
      <c r="AJ6" s="649"/>
      <c r="AK6" s="649"/>
      <c r="AL6" s="650">
        <v>1.1000000000000001</v>
      </c>
      <c r="AM6" s="651"/>
      <c r="AN6" s="651"/>
      <c r="AO6" s="652"/>
      <c r="AP6" s="642" t="s">
        <v>229</v>
      </c>
      <c r="AQ6" s="643"/>
      <c r="AR6" s="643"/>
      <c r="AS6" s="643"/>
      <c r="AT6" s="643"/>
      <c r="AU6" s="643"/>
      <c r="AV6" s="643"/>
      <c r="AW6" s="643"/>
      <c r="AX6" s="643"/>
      <c r="AY6" s="643"/>
      <c r="AZ6" s="643"/>
      <c r="BA6" s="643"/>
      <c r="BB6" s="643"/>
      <c r="BC6" s="643"/>
      <c r="BD6" s="643"/>
      <c r="BE6" s="643"/>
      <c r="BF6" s="644"/>
      <c r="BG6" s="645">
        <v>649864</v>
      </c>
      <c r="BH6" s="646"/>
      <c r="BI6" s="646"/>
      <c r="BJ6" s="646"/>
      <c r="BK6" s="646"/>
      <c r="BL6" s="646"/>
      <c r="BM6" s="646"/>
      <c r="BN6" s="647"/>
      <c r="BO6" s="648">
        <v>99.9</v>
      </c>
      <c r="BP6" s="648"/>
      <c r="BQ6" s="648"/>
      <c r="BR6" s="648"/>
      <c r="BS6" s="649">
        <v>5955</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70304</v>
      </c>
      <c r="CS6" s="646"/>
      <c r="CT6" s="646"/>
      <c r="CU6" s="646"/>
      <c r="CV6" s="646"/>
      <c r="CW6" s="646"/>
      <c r="CX6" s="646"/>
      <c r="CY6" s="647"/>
      <c r="CZ6" s="639">
        <v>1.2</v>
      </c>
      <c r="DA6" s="640"/>
      <c r="DB6" s="640"/>
      <c r="DC6" s="659"/>
      <c r="DD6" s="654" t="s">
        <v>127</v>
      </c>
      <c r="DE6" s="646"/>
      <c r="DF6" s="646"/>
      <c r="DG6" s="646"/>
      <c r="DH6" s="646"/>
      <c r="DI6" s="646"/>
      <c r="DJ6" s="646"/>
      <c r="DK6" s="646"/>
      <c r="DL6" s="646"/>
      <c r="DM6" s="646"/>
      <c r="DN6" s="646"/>
      <c r="DO6" s="646"/>
      <c r="DP6" s="647"/>
      <c r="DQ6" s="654">
        <v>70304</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412</v>
      </c>
      <c r="S7" s="646"/>
      <c r="T7" s="646"/>
      <c r="U7" s="646"/>
      <c r="V7" s="646"/>
      <c r="W7" s="646"/>
      <c r="X7" s="646"/>
      <c r="Y7" s="647"/>
      <c r="Z7" s="648">
        <v>0</v>
      </c>
      <c r="AA7" s="648"/>
      <c r="AB7" s="648"/>
      <c r="AC7" s="648"/>
      <c r="AD7" s="649">
        <v>412</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200441</v>
      </c>
      <c r="BH7" s="646"/>
      <c r="BI7" s="646"/>
      <c r="BJ7" s="646"/>
      <c r="BK7" s="646"/>
      <c r="BL7" s="646"/>
      <c r="BM7" s="646"/>
      <c r="BN7" s="647"/>
      <c r="BO7" s="648">
        <v>30.8</v>
      </c>
      <c r="BP7" s="648"/>
      <c r="BQ7" s="648"/>
      <c r="BR7" s="648"/>
      <c r="BS7" s="649">
        <v>5955</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1315431</v>
      </c>
      <c r="CS7" s="646"/>
      <c r="CT7" s="646"/>
      <c r="CU7" s="646"/>
      <c r="CV7" s="646"/>
      <c r="CW7" s="646"/>
      <c r="CX7" s="646"/>
      <c r="CY7" s="647"/>
      <c r="CZ7" s="648">
        <v>22.1</v>
      </c>
      <c r="DA7" s="648"/>
      <c r="DB7" s="648"/>
      <c r="DC7" s="648"/>
      <c r="DD7" s="654">
        <v>5123</v>
      </c>
      <c r="DE7" s="646"/>
      <c r="DF7" s="646"/>
      <c r="DG7" s="646"/>
      <c r="DH7" s="646"/>
      <c r="DI7" s="646"/>
      <c r="DJ7" s="646"/>
      <c r="DK7" s="646"/>
      <c r="DL7" s="646"/>
      <c r="DM7" s="646"/>
      <c r="DN7" s="646"/>
      <c r="DO7" s="646"/>
      <c r="DP7" s="647"/>
      <c r="DQ7" s="654">
        <v>800092</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985</v>
      </c>
      <c r="S8" s="646"/>
      <c r="T8" s="646"/>
      <c r="U8" s="646"/>
      <c r="V8" s="646"/>
      <c r="W8" s="646"/>
      <c r="X8" s="646"/>
      <c r="Y8" s="647"/>
      <c r="Z8" s="648">
        <v>0</v>
      </c>
      <c r="AA8" s="648"/>
      <c r="AB8" s="648"/>
      <c r="AC8" s="648"/>
      <c r="AD8" s="649">
        <v>985</v>
      </c>
      <c r="AE8" s="649"/>
      <c r="AF8" s="649"/>
      <c r="AG8" s="649"/>
      <c r="AH8" s="649"/>
      <c r="AI8" s="649"/>
      <c r="AJ8" s="649"/>
      <c r="AK8" s="649"/>
      <c r="AL8" s="650">
        <v>0</v>
      </c>
      <c r="AM8" s="651"/>
      <c r="AN8" s="651"/>
      <c r="AO8" s="652"/>
      <c r="AP8" s="642" t="s">
        <v>235</v>
      </c>
      <c r="AQ8" s="643"/>
      <c r="AR8" s="643"/>
      <c r="AS8" s="643"/>
      <c r="AT8" s="643"/>
      <c r="AU8" s="643"/>
      <c r="AV8" s="643"/>
      <c r="AW8" s="643"/>
      <c r="AX8" s="643"/>
      <c r="AY8" s="643"/>
      <c r="AZ8" s="643"/>
      <c r="BA8" s="643"/>
      <c r="BB8" s="643"/>
      <c r="BC8" s="643"/>
      <c r="BD8" s="643"/>
      <c r="BE8" s="643"/>
      <c r="BF8" s="644"/>
      <c r="BG8" s="645">
        <v>8579</v>
      </c>
      <c r="BH8" s="646"/>
      <c r="BI8" s="646"/>
      <c r="BJ8" s="646"/>
      <c r="BK8" s="646"/>
      <c r="BL8" s="646"/>
      <c r="BM8" s="646"/>
      <c r="BN8" s="647"/>
      <c r="BO8" s="648">
        <v>1.3</v>
      </c>
      <c r="BP8" s="648"/>
      <c r="BQ8" s="648"/>
      <c r="BR8" s="648"/>
      <c r="BS8" s="654" t="s">
        <v>236</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1087000</v>
      </c>
      <c r="CS8" s="646"/>
      <c r="CT8" s="646"/>
      <c r="CU8" s="646"/>
      <c r="CV8" s="646"/>
      <c r="CW8" s="646"/>
      <c r="CX8" s="646"/>
      <c r="CY8" s="647"/>
      <c r="CZ8" s="648">
        <v>18.3</v>
      </c>
      <c r="DA8" s="648"/>
      <c r="DB8" s="648"/>
      <c r="DC8" s="648"/>
      <c r="DD8" s="654" t="s">
        <v>238</v>
      </c>
      <c r="DE8" s="646"/>
      <c r="DF8" s="646"/>
      <c r="DG8" s="646"/>
      <c r="DH8" s="646"/>
      <c r="DI8" s="646"/>
      <c r="DJ8" s="646"/>
      <c r="DK8" s="646"/>
      <c r="DL8" s="646"/>
      <c r="DM8" s="646"/>
      <c r="DN8" s="646"/>
      <c r="DO8" s="646"/>
      <c r="DP8" s="647"/>
      <c r="DQ8" s="654">
        <v>700269</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551</v>
      </c>
      <c r="S9" s="646"/>
      <c r="T9" s="646"/>
      <c r="U9" s="646"/>
      <c r="V9" s="646"/>
      <c r="W9" s="646"/>
      <c r="X9" s="646"/>
      <c r="Y9" s="647"/>
      <c r="Z9" s="648">
        <v>0</v>
      </c>
      <c r="AA9" s="648"/>
      <c r="AB9" s="648"/>
      <c r="AC9" s="648"/>
      <c r="AD9" s="649">
        <v>551</v>
      </c>
      <c r="AE9" s="649"/>
      <c r="AF9" s="649"/>
      <c r="AG9" s="649"/>
      <c r="AH9" s="649"/>
      <c r="AI9" s="649"/>
      <c r="AJ9" s="649"/>
      <c r="AK9" s="649"/>
      <c r="AL9" s="650">
        <v>0</v>
      </c>
      <c r="AM9" s="651"/>
      <c r="AN9" s="651"/>
      <c r="AO9" s="652"/>
      <c r="AP9" s="642" t="s">
        <v>240</v>
      </c>
      <c r="AQ9" s="643"/>
      <c r="AR9" s="643"/>
      <c r="AS9" s="643"/>
      <c r="AT9" s="643"/>
      <c r="AU9" s="643"/>
      <c r="AV9" s="643"/>
      <c r="AW9" s="643"/>
      <c r="AX9" s="643"/>
      <c r="AY9" s="643"/>
      <c r="AZ9" s="643"/>
      <c r="BA9" s="643"/>
      <c r="BB9" s="643"/>
      <c r="BC9" s="643"/>
      <c r="BD9" s="643"/>
      <c r="BE9" s="643"/>
      <c r="BF9" s="644"/>
      <c r="BG9" s="645">
        <v>159529</v>
      </c>
      <c r="BH9" s="646"/>
      <c r="BI9" s="646"/>
      <c r="BJ9" s="646"/>
      <c r="BK9" s="646"/>
      <c r="BL9" s="646"/>
      <c r="BM9" s="646"/>
      <c r="BN9" s="647"/>
      <c r="BO9" s="648">
        <v>24.5</v>
      </c>
      <c r="BP9" s="648"/>
      <c r="BQ9" s="648"/>
      <c r="BR9" s="648"/>
      <c r="BS9" s="654" t="s">
        <v>238</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853018</v>
      </c>
      <c r="CS9" s="646"/>
      <c r="CT9" s="646"/>
      <c r="CU9" s="646"/>
      <c r="CV9" s="646"/>
      <c r="CW9" s="646"/>
      <c r="CX9" s="646"/>
      <c r="CY9" s="647"/>
      <c r="CZ9" s="648">
        <v>14.4</v>
      </c>
      <c r="DA9" s="648"/>
      <c r="DB9" s="648"/>
      <c r="DC9" s="648"/>
      <c r="DD9" s="654" t="s">
        <v>238</v>
      </c>
      <c r="DE9" s="646"/>
      <c r="DF9" s="646"/>
      <c r="DG9" s="646"/>
      <c r="DH9" s="646"/>
      <c r="DI9" s="646"/>
      <c r="DJ9" s="646"/>
      <c r="DK9" s="646"/>
      <c r="DL9" s="646"/>
      <c r="DM9" s="646"/>
      <c r="DN9" s="646"/>
      <c r="DO9" s="646"/>
      <c r="DP9" s="647"/>
      <c r="DQ9" s="654">
        <v>787447</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127</v>
      </c>
      <c r="S10" s="646"/>
      <c r="T10" s="646"/>
      <c r="U10" s="646"/>
      <c r="V10" s="646"/>
      <c r="W10" s="646"/>
      <c r="X10" s="646"/>
      <c r="Y10" s="647"/>
      <c r="Z10" s="648" t="s">
        <v>238</v>
      </c>
      <c r="AA10" s="648"/>
      <c r="AB10" s="648"/>
      <c r="AC10" s="648"/>
      <c r="AD10" s="649" t="s">
        <v>238</v>
      </c>
      <c r="AE10" s="649"/>
      <c r="AF10" s="649"/>
      <c r="AG10" s="649"/>
      <c r="AH10" s="649"/>
      <c r="AI10" s="649"/>
      <c r="AJ10" s="649"/>
      <c r="AK10" s="649"/>
      <c r="AL10" s="650" t="s">
        <v>238</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13741</v>
      </c>
      <c r="BH10" s="646"/>
      <c r="BI10" s="646"/>
      <c r="BJ10" s="646"/>
      <c r="BK10" s="646"/>
      <c r="BL10" s="646"/>
      <c r="BM10" s="646"/>
      <c r="BN10" s="647"/>
      <c r="BO10" s="648">
        <v>2.1</v>
      </c>
      <c r="BP10" s="648"/>
      <c r="BQ10" s="648"/>
      <c r="BR10" s="648"/>
      <c r="BS10" s="654">
        <v>2278</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t="s">
        <v>238</v>
      </c>
      <c r="CS10" s="646"/>
      <c r="CT10" s="646"/>
      <c r="CU10" s="646"/>
      <c r="CV10" s="646"/>
      <c r="CW10" s="646"/>
      <c r="CX10" s="646"/>
      <c r="CY10" s="647"/>
      <c r="CZ10" s="648" t="s">
        <v>127</v>
      </c>
      <c r="DA10" s="648"/>
      <c r="DB10" s="648"/>
      <c r="DC10" s="648"/>
      <c r="DD10" s="654" t="s">
        <v>127</v>
      </c>
      <c r="DE10" s="646"/>
      <c r="DF10" s="646"/>
      <c r="DG10" s="646"/>
      <c r="DH10" s="646"/>
      <c r="DI10" s="646"/>
      <c r="DJ10" s="646"/>
      <c r="DK10" s="646"/>
      <c r="DL10" s="646"/>
      <c r="DM10" s="646"/>
      <c r="DN10" s="646"/>
      <c r="DO10" s="646"/>
      <c r="DP10" s="647"/>
      <c r="DQ10" s="654" t="s">
        <v>238</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103598</v>
      </c>
      <c r="S11" s="646"/>
      <c r="T11" s="646"/>
      <c r="U11" s="646"/>
      <c r="V11" s="646"/>
      <c r="W11" s="646"/>
      <c r="X11" s="646"/>
      <c r="Y11" s="647"/>
      <c r="Z11" s="650">
        <v>1.7</v>
      </c>
      <c r="AA11" s="651"/>
      <c r="AB11" s="651"/>
      <c r="AC11" s="663"/>
      <c r="AD11" s="654">
        <v>103598</v>
      </c>
      <c r="AE11" s="646"/>
      <c r="AF11" s="646"/>
      <c r="AG11" s="646"/>
      <c r="AH11" s="646"/>
      <c r="AI11" s="646"/>
      <c r="AJ11" s="646"/>
      <c r="AK11" s="647"/>
      <c r="AL11" s="650">
        <v>2.8</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18592</v>
      </c>
      <c r="BH11" s="646"/>
      <c r="BI11" s="646"/>
      <c r="BJ11" s="646"/>
      <c r="BK11" s="646"/>
      <c r="BL11" s="646"/>
      <c r="BM11" s="646"/>
      <c r="BN11" s="647"/>
      <c r="BO11" s="648">
        <v>2.9</v>
      </c>
      <c r="BP11" s="648"/>
      <c r="BQ11" s="648"/>
      <c r="BR11" s="648"/>
      <c r="BS11" s="654">
        <v>3677</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511847</v>
      </c>
      <c r="CS11" s="646"/>
      <c r="CT11" s="646"/>
      <c r="CU11" s="646"/>
      <c r="CV11" s="646"/>
      <c r="CW11" s="646"/>
      <c r="CX11" s="646"/>
      <c r="CY11" s="647"/>
      <c r="CZ11" s="648">
        <v>8.6</v>
      </c>
      <c r="DA11" s="648"/>
      <c r="DB11" s="648"/>
      <c r="DC11" s="648"/>
      <c r="DD11" s="654">
        <v>237569</v>
      </c>
      <c r="DE11" s="646"/>
      <c r="DF11" s="646"/>
      <c r="DG11" s="646"/>
      <c r="DH11" s="646"/>
      <c r="DI11" s="646"/>
      <c r="DJ11" s="646"/>
      <c r="DK11" s="646"/>
      <c r="DL11" s="646"/>
      <c r="DM11" s="646"/>
      <c r="DN11" s="646"/>
      <c r="DO11" s="646"/>
      <c r="DP11" s="647"/>
      <c r="DQ11" s="654">
        <v>131153</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t="s">
        <v>127</v>
      </c>
      <c r="S12" s="646"/>
      <c r="T12" s="646"/>
      <c r="U12" s="646"/>
      <c r="V12" s="646"/>
      <c r="W12" s="646"/>
      <c r="X12" s="646"/>
      <c r="Y12" s="647"/>
      <c r="Z12" s="648" t="s">
        <v>127</v>
      </c>
      <c r="AA12" s="648"/>
      <c r="AB12" s="648"/>
      <c r="AC12" s="648"/>
      <c r="AD12" s="649" t="s">
        <v>127</v>
      </c>
      <c r="AE12" s="649"/>
      <c r="AF12" s="649"/>
      <c r="AG12" s="649"/>
      <c r="AH12" s="649"/>
      <c r="AI12" s="649"/>
      <c r="AJ12" s="649"/>
      <c r="AK12" s="649"/>
      <c r="AL12" s="650" t="s">
        <v>127</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396571</v>
      </c>
      <c r="BH12" s="646"/>
      <c r="BI12" s="646"/>
      <c r="BJ12" s="646"/>
      <c r="BK12" s="646"/>
      <c r="BL12" s="646"/>
      <c r="BM12" s="646"/>
      <c r="BN12" s="647"/>
      <c r="BO12" s="648">
        <v>61</v>
      </c>
      <c r="BP12" s="648"/>
      <c r="BQ12" s="648"/>
      <c r="BR12" s="648"/>
      <c r="BS12" s="654" t="s">
        <v>238</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84946</v>
      </c>
      <c r="CS12" s="646"/>
      <c r="CT12" s="646"/>
      <c r="CU12" s="646"/>
      <c r="CV12" s="646"/>
      <c r="CW12" s="646"/>
      <c r="CX12" s="646"/>
      <c r="CY12" s="647"/>
      <c r="CZ12" s="648">
        <v>1.4</v>
      </c>
      <c r="DA12" s="648"/>
      <c r="DB12" s="648"/>
      <c r="DC12" s="648"/>
      <c r="DD12" s="654">
        <v>3760</v>
      </c>
      <c r="DE12" s="646"/>
      <c r="DF12" s="646"/>
      <c r="DG12" s="646"/>
      <c r="DH12" s="646"/>
      <c r="DI12" s="646"/>
      <c r="DJ12" s="646"/>
      <c r="DK12" s="646"/>
      <c r="DL12" s="646"/>
      <c r="DM12" s="646"/>
      <c r="DN12" s="646"/>
      <c r="DO12" s="646"/>
      <c r="DP12" s="647"/>
      <c r="DQ12" s="654">
        <v>70536</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238</v>
      </c>
      <c r="S13" s="646"/>
      <c r="T13" s="646"/>
      <c r="U13" s="646"/>
      <c r="V13" s="646"/>
      <c r="W13" s="646"/>
      <c r="X13" s="646"/>
      <c r="Y13" s="647"/>
      <c r="Z13" s="648" t="s">
        <v>127</v>
      </c>
      <c r="AA13" s="648"/>
      <c r="AB13" s="648"/>
      <c r="AC13" s="648"/>
      <c r="AD13" s="649" t="s">
        <v>127</v>
      </c>
      <c r="AE13" s="649"/>
      <c r="AF13" s="649"/>
      <c r="AG13" s="649"/>
      <c r="AH13" s="649"/>
      <c r="AI13" s="649"/>
      <c r="AJ13" s="649"/>
      <c r="AK13" s="649"/>
      <c r="AL13" s="650" t="s">
        <v>238</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381203</v>
      </c>
      <c r="BH13" s="646"/>
      <c r="BI13" s="646"/>
      <c r="BJ13" s="646"/>
      <c r="BK13" s="646"/>
      <c r="BL13" s="646"/>
      <c r="BM13" s="646"/>
      <c r="BN13" s="647"/>
      <c r="BO13" s="648">
        <v>58.6</v>
      </c>
      <c r="BP13" s="648"/>
      <c r="BQ13" s="648"/>
      <c r="BR13" s="648"/>
      <c r="BS13" s="654" t="s">
        <v>127</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479091</v>
      </c>
      <c r="CS13" s="646"/>
      <c r="CT13" s="646"/>
      <c r="CU13" s="646"/>
      <c r="CV13" s="646"/>
      <c r="CW13" s="646"/>
      <c r="CX13" s="646"/>
      <c r="CY13" s="647"/>
      <c r="CZ13" s="648">
        <v>8.1</v>
      </c>
      <c r="DA13" s="648"/>
      <c r="DB13" s="648"/>
      <c r="DC13" s="648"/>
      <c r="DD13" s="654">
        <v>111186</v>
      </c>
      <c r="DE13" s="646"/>
      <c r="DF13" s="646"/>
      <c r="DG13" s="646"/>
      <c r="DH13" s="646"/>
      <c r="DI13" s="646"/>
      <c r="DJ13" s="646"/>
      <c r="DK13" s="646"/>
      <c r="DL13" s="646"/>
      <c r="DM13" s="646"/>
      <c r="DN13" s="646"/>
      <c r="DO13" s="646"/>
      <c r="DP13" s="647"/>
      <c r="DQ13" s="654">
        <v>339279</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5521</v>
      </c>
      <c r="S14" s="646"/>
      <c r="T14" s="646"/>
      <c r="U14" s="646"/>
      <c r="V14" s="646"/>
      <c r="W14" s="646"/>
      <c r="X14" s="646"/>
      <c r="Y14" s="647"/>
      <c r="Z14" s="648">
        <v>0.1</v>
      </c>
      <c r="AA14" s="648"/>
      <c r="AB14" s="648"/>
      <c r="AC14" s="648"/>
      <c r="AD14" s="649">
        <v>5521</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16390</v>
      </c>
      <c r="BH14" s="646"/>
      <c r="BI14" s="646"/>
      <c r="BJ14" s="646"/>
      <c r="BK14" s="646"/>
      <c r="BL14" s="646"/>
      <c r="BM14" s="646"/>
      <c r="BN14" s="647"/>
      <c r="BO14" s="648">
        <v>2.5</v>
      </c>
      <c r="BP14" s="648"/>
      <c r="BQ14" s="648"/>
      <c r="BR14" s="648"/>
      <c r="BS14" s="654" t="s">
        <v>127</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272327</v>
      </c>
      <c r="CS14" s="646"/>
      <c r="CT14" s="646"/>
      <c r="CU14" s="646"/>
      <c r="CV14" s="646"/>
      <c r="CW14" s="646"/>
      <c r="CX14" s="646"/>
      <c r="CY14" s="647"/>
      <c r="CZ14" s="648">
        <v>4.5999999999999996</v>
      </c>
      <c r="DA14" s="648"/>
      <c r="DB14" s="648"/>
      <c r="DC14" s="648"/>
      <c r="DD14" s="654">
        <v>6283</v>
      </c>
      <c r="DE14" s="646"/>
      <c r="DF14" s="646"/>
      <c r="DG14" s="646"/>
      <c r="DH14" s="646"/>
      <c r="DI14" s="646"/>
      <c r="DJ14" s="646"/>
      <c r="DK14" s="646"/>
      <c r="DL14" s="646"/>
      <c r="DM14" s="646"/>
      <c r="DN14" s="646"/>
      <c r="DO14" s="646"/>
      <c r="DP14" s="647"/>
      <c r="DQ14" s="654">
        <v>267627</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238</v>
      </c>
      <c r="S15" s="646"/>
      <c r="T15" s="646"/>
      <c r="U15" s="646"/>
      <c r="V15" s="646"/>
      <c r="W15" s="646"/>
      <c r="X15" s="646"/>
      <c r="Y15" s="647"/>
      <c r="Z15" s="648" t="s">
        <v>238</v>
      </c>
      <c r="AA15" s="648"/>
      <c r="AB15" s="648"/>
      <c r="AC15" s="648"/>
      <c r="AD15" s="649" t="s">
        <v>136</v>
      </c>
      <c r="AE15" s="649"/>
      <c r="AF15" s="649"/>
      <c r="AG15" s="649"/>
      <c r="AH15" s="649"/>
      <c r="AI15" s="649"/>
      <c r="AJ15" s="649"/>
      <c r="AK15" s="649"/>
      <c r="AL15" s="650" t="s">
        <v>127</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36462</v>
      </c>
      <c r="BH15" s="646"/>
      <c r="BI15" s="646"/>
      <c r="BJ15" s="646"/>
      <c r="BK15" s="646"/>
      <c r="BL15" s="646"/>
      <c r="BM15" s="646"/>
      <c r="BN15" s="647"/>
      <c r="BO15" s="648">
        <v>5.6</v>
      </c>
      <c r="BP15" s="648"/>
      <c r="BQ15" s="648"/>
      <c r="BR15" s="648"/>
      <c r="BS15" s="654" t="s">
        <v>127</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399802</v>
      </c>
      <c r="CS15" s="646"/>
      <c r="CT15" s="646"/>
      <c r="CU15" s="646"/>
      <c r="CV15" s="646"/>
      <c r="CW15" s="646"/>
      <c r="CX15" s="646"/>
      <c r="CY15" s="647"/>
      <c r="CZ15" s="648">
        <v>6.7</v>
      </c>
      <c r="DA15" s="648"/>
      <c r="DB15" s="648"/>
      <c r="DC15" s="648"/>
      <c r="DD15" s="654">
        <v>62464</v>
      </c>
      <c r="DE15" s="646"/>
      <c r="DF15" s="646"/>
      <c r="DG15" s="646"/>
      <c r="DH15" s="646"/>
      <c r="DI15" s="646"/>
      <c r="DJ15" s="646"/>
      <c r="DK15" s="646"/>
      <c r="DL15" s="646"/>
      <c r="DM15" s="646"/>
      <c r="DN15" s="646"/>
      <c r="DO15" s="646"/>
      <c r="DP15" s="647"/>
      <c r="DQ15" s="654">
        <v>328359</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1145</v>
      </c>
      <c r="S16" s="646"/>
      <c r="T16" s="646"/>
      <c r="U16" s="646"/>
      <c r="V16" s="646"/>
      <c r="W16" s="646"/>
      <c r="X16" s="646"/>
      <c r="Y16" s="647"/>
      <c r="Z16" s="648">
        <v>0</v>
      </c>
      <c r="AA16" s="648"/>
      <c r="AB16" s="648"/>
      <c r="AC16" s="648"/>
      <c r="AD16" s="649">
        <v>1145</v>
      </c>
      <c r="AE16" s="649"/>
      <c r="AF16" s="649"/>
      <c r="AG16" s="649"/>
      <c r="AH16" s="649"/>
      <c r="AI16" s="649"/>
      <c r="AJ16" s="649"/>
      <c r="AK16" s="649"/>
      <c r="AL16" s="650">
        <v>0</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127</v>
      </c>
      <c r="BH16" s="646"/>
      <c r="BI16" s="646"/>
      <c r="BJ16" s="646"/>
      <c r="BK16" s="646"/>
      <c r="BL16" s="646"/>
      <c r="BM16" s="646"/>
      <c r="BN16" s="647"/>
      <c r="BO16" s="648" t="s">
        <v>238</v>
      </c>
      <c r="BP16" s="648"/>
      <c r="BQ16" s="648"/>
      <c r="BR16" s="648"/>
      <c r="BS16" s="654" t="s">
        <v>238</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5</v>
      </c>
      <c r="CS16" s="646"/>
      <c r="CT16" s="646"/>
      <c r="CU16" s="646"/>
      <c r="CV16" s="646"/>
      <c r="CW16" s="646"/>
      <c r="CX16" s="646"/>
      <c r="CY16" s="647"/>
      <c r="CZ16" s="648">
        <v>0</v>
      </c>
      <c r="DA16" s="648"/>
      <c r="DB16" s="648"/>
      <c r="DC16" s="648"/>
      <c r="DD16" s="654" t="s">
        <v>238</v>
      </c>
      <c r="DE16" s="646"/>
      <c r="DF16" s="646"/>
      <c r="DG16" s="646"/>
      <c r="DH16" s="646"/>
      <c r="DI16" s="646"/>
      <c r="DJ16" s="646"/>
      <c r="DK16" s="646"/>
      <c r="DL16" s="646"/>
      <c r="DM16" s="646"/>
      <c r="DN16" s="646"/>
      <c r="DO16" s="646"/>
      <c r="DP16" s="647"/>
      <c r="DQ16" s="654">
        <v>5</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2656</v>
      </c>
      <c r="S17" s="646"/>
      <c r="T17" s="646"/>
      <c r="U17" s="646"/>
      <c r="V17" s="646"/>
      <c r="W17" s="646"/>
      <c r="X17" s="646"/>
      <c r="Y17" s="647"/>
      <c r="Z17" s="648">
        <v>0</v>
      </c>
      <c r="AA17" s="648"/>
      <c r="AB17" s="648"/>
      <c r="AC17" s="648"/>
      <c r="AD17" s="649">
        <v>2656</v>
      </c>
      <c r="AE17" s="649"/>
      <c r="AF17" s="649"/>
      <c r="AG17" s="649"/>
      <c r="AH17" s="649"/>
      <c r="AI17" s="649"/>
      <c r="AJ17" s="649"/>
      <c r="AK17" s="649"/>
      <c r="AL17" s="650">
        <v>0.1</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127</v>
      </c>
      <c r="BP17" s="648"/>
      <c r="BQ17" s="648"/>
      <c r="BR17" s="648"/>
      <c r="BS17" s="654" t="s">
        <v>127</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865895</v>
      </c>
      <c r="CS17" s="646"/>
      <c r="CT17" s="646"/>
      <c r="CU17" s="646"/>
      <c r="CV17" s="646"/>
      <c r="CW17" s="646"/>
      <c r="CX17" s="646"/>
      <c r="CY17" s="647"/>
      <c r="CZ17" s="648">
        <v>14.6</v>
      </c>
      <c r="DA17" s="648"/>
      <c r="DB17" s="648"/>
      <c r="DC17" s="648"/>
      <c r="DD17" s="654" t="s">
        <v>238</v>
      </c>
      <c r="DE17" s="646"/>
      <c r="DF17" s="646"/>
      <c r="DG17" s="646"/>
      <c r="DH17" s="646"/>
      <c r="DI17" s="646"/>
      <c r="DJ17" s="646"/>
      <c r="DK17" s="646"/>
      <c r="DL17" s="646"/>
      <c r="DM17" s="646"/>
      <c r="DN17" s="646"/>
      <c r="DO17" s="646"/>
      <c r="DP17" s="647"/>
      <c r="DQ17" s="654">
        <v>835853</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545</v>
      </c>
      <c r="S18" s="646"/>
      <c r="T18" s="646"/>
      <c r="U18" s="646"/>
      <c r="V18" s="646"/>
      <c r="W18" s="646"/>
      <c r="X18" s="646"/>
      <c r="Y18" s="647"/>
      <c r="Z18" s="648">
        <v>0</v>
      </c>
      <c r="AA18" s="648"/>
      <c r="AB18" s="648"/>
      <c r="AC18" s="648"/>
      <c r="AD18" s="649">
        <v>545</v>
      </c>
      <c r="AE18" s="649"/>
      <c r="AF18" s="649"/>
      <c r="AG18" s="649"/>
      <c r="AH18" s="649"/>
      <c r="AI18" s="649"/>
      <c r="AJ18" s="649"/>
      <c r="AK18" s="649"/>
      <c r="AL18" s="650">
        <v>0</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127</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238</v>
      </c>
      <c r="CS18" s="646"/>
      <c r="CT18" s="646"/>
      <c r="CU18" s="646"/>
      <c r="CV18" s="646"/>
      <c r="CW18" s="646"/>
      <c r="CX18" s="646"/>
      <c r="CY18" s="647"/>
      <c r="CZ18" s="648" t="s">
        <v>238</v>
      </c>
      <c r="DA18" s="648"/>
      <c r="DB18" s="648"/>
      <c r="DC18" s="648"/>
      <c r="DD18" s="654" t="s">
        <v>236</v>
      </c>
      <c r="DE18" s="646"/>
      <c r="DF18" s="646"/>
      <c r="DG18" s="646"/>
      <c r="DH18" s="646"/>
      <c r="DI18" s="646"/>
      <c r="DJ18" s="646"/>
      <c r="DK18" s="646"/>
      <c r="DL18" s="646"/>
      <c r="DM18" s="646"/>
      <c r="DN18" s="646"/>
      <c r="DO18" s="646"/>
      <c r="DP18" s="647"/>
      <c r="DQ18" s="654" t="s">
        <v>238</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594</v>
      </c>
      <c r="S19" s="646"/>
      <c r="T19" s="646"/>
      <c r="U19" s="646"/>
      <c r="V19" s="646"/>
      <c r="W19" s="646"/>
      <c r="X19" s="646"/>
      <c r="Y19" s="647"/>
      <c r="Z19" s="648">
        <v>0</v>
      </c>
      <c r="AA19" s="648"/>
      <c r="AB19" s="648"/>
      <c r="AC19" s="648"/>
      <c r="AD19" s="649">
        <v>594</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572</v>
      </c>
      <c r="BH19" s="646"/>
      <c r="BI19" s="646"/>
      <c r="BJ19" s="646"/>
      <c r="BK19" s="646"/>
      <c r="BL19" s="646"/>
      <c r="BM19" s="646"/>
      <c r="BN19" s="647"/>
      <c r="BO19" s="648">
        <v>0.1</v>
      </c>
      <c r="BP19" s="648"/>
      <c r="BQ19" s="648"/>
      <c r="BR19" s="648"/>
      <c r="BS19" s="654" t="s">
        <v>127</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238</v>
      </c>
      <c r="DA19" s="648"/>
      <c r="DB19" s="648"/>
      <c r="DC19" s="648"/>
      <c r="DD19" s="654" t="s">
        <v>127</v>
      </c>
      <c r="DE19" s="646"/>
      <c r="DF19" s="646"/>
      <c r="DG19" s="646"/>
      <c r="DH19" s="646"/>
      <c r="DI19" s="646"/>
      <c r="DJ19" s="646"/>
      <c r="DK19" s="646"/>
      <c r="DL19" s="646"/>
      <c r="DM19" s="646"/>
      <c r="DN19" s="646"/>
      <c r="DO19" s="646"/>
      <c r="DP19" s="647"/>
      <c r="DQ19" s="654" t="s">
        <v>238</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140</v>
      </c>
      <c r="S20" s="646"/>
      <c r="T20" s="646"/>
      <c r="U20" s="646"/>
      <c r="V20" s="646"/>
      <c r="W20" s="646"/>
      <c r="X20" s="646"/>
      <c r="Y20" s="647"/>
      <c r="Z20" s="648">
        <v>0</v>
      </c>
      <c r="AA20" s="648"/>
      <c r="AB20" s="648"/>
      <c r="AC20" s="648"/>
      <c r="AD20" s="649">
        <v>140</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572</v>
      </c>
      <c r="BH20" s="646"/>
      <c r="BI20" s="646"/>
      <c r="BJ20" s="646"/>
      <c r="BK20" s="646"/>
      <c r="BL20" s="646"/>
      <c r="BM20" s="646"/>
      <c r="BN20" s="647"/>
      <c r="BO20" s="648">
        <v>0.1</v>
      </c>
      <c r="BP20" s="648"/>
      <c r="BQ20" s="648"/>
      <c r="BR20" s="648"/>
      <c r="BS20" s="654" t="s">
        <v>127</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5939666</v>
      </c>
      <c r="CS20" s="646"/>
      <c r="CT20" s="646"/>
      <c r="CU20" s="646"/>
      <c r="CV20" s="646"/>
      <c r="CW20" s="646"/>
      <c r="CX20" s="646"/>
      <c r="CY20" s="647"/>
      <c r="CZ20" s="648">
        <v>100</v>
      </c>
      <c r="DA20" s="648"/>
      <c r="DB20" s="648"/>
      <c r="DC20" s="648"/>
      <c r="DD20" s="654">
        <v>426385</v>
      </c>
      <c r="DE20" s="646"/>
      <c r="DF20" s="646"/>
      <c r="DG20" s="646"/>
      <c r="DH20" s="646"/>
      <c r="DI20" s="646"/>
      <c r="DJ20" s="646"/>
      <c r="DK20" s="646"/>
      <c r="DL20" s="646"/>
      <c r="DM20" s="646"/>
      <c r="DN20" s="646"/>
      <c r="DO20" s="646"/>
      <c r="DP20" s="647"/>
      <c r="DQ20" s="654">
        <v>4330924</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1377</v>
      </c>
      <c r="S21" s="646"/>
      <c r="T21" s="646"/>
      <c r="U21" s="646"/>
      <c r="V21" s="646"/>
      <c r="W21" s="646"/>
      <c r="X21" s="646"/>
      <c r="Y21" s="647"/>
      <c r="Z21" s="648">
        <v>0</v>
      </c>
      <c r="AA21" s="648"/>
      <c r="AB21" s="648"/>
      <c r="AC21" s="648"/>
      <c r="AD21" s="649">
        <v>1377</v>
      </c>
      <c r="AE21" s="649"/>
      <c r="AF21" s="649"/>
      <c r="AG21" s="649"/>
      <c r="AH21" s="649"/>
      <c r="AI21" s="649"/>
      <c r="AJ21" s="649"/>
      <c r="AK21" s="649"/>
      <c r="AL21" s="650">
        <v>0</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572</v>
      </c>
      <c r="BH21" s="646"/>
      <c r="BI21" s="646"/>
      <c r="BJ21" s="646"/>
      <c r="BK21" s="646"/>
      <c r="BL21" s="646"/>
      <c r="BM21" s="646"/>
      <c r="BN21" s="647"/>
      <c r="BO21" s="648">
        <v>0.1</v>
      </c>
      <c r="BP21" s="648"/>
      <c r="BQ21" s="648"/>
      <c r="BR21" s="648"/>
      <c r="BS21" s="654" t="s">
        <v>127</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3287760</v>
      </c>
      <c r="S22" s="646"/>
      <c r="T22" s="646"/>
      <c r="U22" s="646"/>
      <c r="V22" s="646"/>
      <c r="W22" s="646"/>
      <c r="X22" s="646"/>
      <c r="Y22" s="647"/>
      <c r="Z22" s="648">
        <v>53.4</v>
      </c>
      <c r="AA22" s="648"/>
      <c r="AB22" s="648"/>
      <c r="AC22" s="648"/>
      <c r="AD22" s="649">
        <v>2848777</v>
      </c>
      <c r="AE22" s="649"/>
      <c r="AF22" s="649"/>
      <c r="AG22" s="649"/>
      <c r="AH22" s="649"/>
      <c r="AI22" s="649"/>
      <c r="AJ22" s="649"/>
      <c r="AK22" s="649"/>
      <c r="AL22" s="650">
        <v>77.900000000000006</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127</v>
      </c>
      <c r="BH22" s="646"/>
      <c r="BI22" s="646"/>
      <c r="BJ22" s="646"/>
      <c r="BK22" s="646"/>
      <c r="BL22" s="646"/>
      <c r="BM22" s="646"/>
      <c r="BN22" s="647"/>
      <c r="BO22" s="648" t="s">
        <v>238</v>
      </c>
      <c r="BP22" s="648"/>
      <c r="BQ22" s="648"/>
      <c r="BR22" s="648"/>
      <c r="BS22" s="654" t="s">
        <v>238</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2848777</v>
      </c>
      <c r="S23" s="646"/>
      <c r="T23" s="646"/>
      <c r="U23" s="646"/>
      <c r="V23" s="646"/>
      <c r="W23" s="646"/>
      <c r="X23" s="646"/>
      <c r="Y23" s="647"/>
      <c r="Z23" s="648">
        <v>46.3</v>
      </c>
      <c r="AA23" s="648"/>
      <c r="AB23" s="648"/>
      <c r="AC23" s="648"/>
      <c r="AD23" s="649">
        <v>2848777</v>
      </c>
      <c r="AE23" s="649"/>
      <c r="AF23" s="649"/>
      <c r="AG23" s="649"/>
      <c r="AH23" s="649"/>
      <c r="AI23" s="649"/>
      <c r="AJ23" s="649"/>
      <c r="AK23" s="649"/>
      <c r="AL23" s="650">
        <v>77.900000000000006</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238</v>
      </c>
      <c r="BH23" s="646"/>
      <c r="BI23" s="646"/>
      <c r="BJ23" s="646"/>
      <c r="BK23" s="646"/>
      <c r="BL23" s="646"/>
      <c r="BM23" s="646"/>
      <c r="BN23" s="647"/>
      <c r="BO23" s="648" t="s">
        <v>127</v>
      </c>
      <c r="BP23" s="648"/>
      <c r="BQ23" s="648"/>
      <c r="BR23" s="648"/>
      <c r="BS23" s="654" t="s">
        <v>136</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8" t="s">
        <v>285</v>
      </c>
      <c r="DM23" s="679"/>
      <c r="DN23" s="679"/>
      <c r="DO23" s="679"/>
      <c r="DP23" s="679"/>
      <c r="DQ23" s="679"/>
      <c r="DR23" s="679"/>
      <c r="DS23" s="679"/>
      <c r="DT23" s="679"/>
      <c r="DU23" s="679"/>
      <c r="DV23" s="680"/>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438983</v>
      </c>
      <c r="S24" s="646"/>
      <c r="T24" s="646"/>
      <c r="U24" s="646"/>
      <c r="V24" s="646"/>
      <c r="W24" s="646"/>
      <c r="X24" s="646"/>
      <c r="Y24" s="647"/>
      <c r="Z24" s="648">
        <v>7.1</v>
      </c>
      <c r="AA24" s="648"/>
      <c r="AB24" s="648"/>
      <c r="AC24" s="648"/>
      <c r="AD24" s="649" t="s">
        <v>127</v>
      </c>
      <c r="AE24" s="649"/>
      <c r="AF24" s="649"/>
      <c r="AG24" s="649"/>
      <c r="AH24" s="649"/>
      <c r="AI24" s="649"/>
      <c r="AJ24" s="649"/>
      <c r="AK24" s="649"/>
      <c r="AL24" s="650" t="s">
        <v>127</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136</v>
      </c>
      <c r="BH24" s="646"/>
      <c r="BI24" s="646"/>
      <c r="BJ24" s="646"/>
      <c r="BK24" s="646"/>
      <c r="BL24" s="646"/>
      <c r="BM24" s="646"/>
      <c r="BN24" s="647"/>
      <c r="BO24" s="648" t="s">
        <v>238</v>
      </c>
      <c r="BP24" s="648"/>
      <c r="BQ24" s="648"/>
      <c r="BR24" s="648"/>
      <c r="BS24" s="654" t="s">
        <v>238</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1968456</v>
      </c>
      <c r="CS24" s="635"/>
      <c r="CT24" s="635"/>
      <c r="CU24" s="635"/>
      <c r="CV24" s="635"/>
      <c r="CW24" s="635"/>
      <c r="CX24" s="635"/>
      <c r="CY24" s="636"/>
      <c r="CZ24" s="639">
        <v>33.1</v>
      </c>
      <c r="DA24" s="640"/>
      <c r="DB24" s="640"/>
      <c r="DC24" s="659"/>
      <c r="DD24" s="681">
        <v>1689792</v>
      </c>
      <c r="DE24" s="635"/>
      <c r="DF24" s="635"/>
      <c r="DG24" s="635"/>
      <c r="DH24" s="635"/>
      <c r="DI24" s="635"/>
      <c r="DJ24" s="635"/>
      <c r="DK24" s="636"/>
      <c r="DL24" s="681">
        <v>1679365</v>
      </c>
      <c r="DM24" s="635"/>
      <c r="DN24" s="635"/>
      <c r="DO24" s="635"/>
      <c r="DP24" s="635"/>
      <c r="DQ24" s="635"/>
      <c r="DR24" s="635"/>
      <c r="DS24" s="635"/>
      <c r="DT24" s="635"/>
      <c r="DU24" s="635"/>
      <c r="DV24" s="636"/>
      <c r="DW24" s="639">
        <v>44.7</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238</v>
      </c>
      <c r="S25" s="646"/>
      <c r="T25" s="646"/>
      <c r="U25" s="646"/>
      <c r="V25" s="646"/>
      <c r="W25" s="646"/>
      <c r="X25" s="646"/>
      <c r="Y25" s="647"/>
      <c r="Z25" s="648" t="s">
        <v>238</v>
      </c>
      <c r="AA25" s="648"/>
      <c r="AB25" s="648"/>
      <c r="AC25" s="648"/>
      <c r="AD25" s="649" t="s">
        <v>127</v>
      </c>
      <c r="AE25" s="649"/>
      <c r="AF25" s="649"/>
      <c r="AG25" s="649"/>
      <c r="AH25" s="649"/>
      <c r="AI25" s="649"/>
      <c r="AJ25" s="649"/>
      <c r="AK25" s="649"/>
      <c r="AL25" s="650" t="s">
        <v>127</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127</v>
      </c>
      <c r="BH25" s="646"/>
      <c r="BI25" s="646"/>
      <c r="BJ25" s="646"/>
      <c r="BK25" s="646"/>
      <c r="BL25" s="646"/>
      <c r="BM25" s="646"/>
      <c r="BN25" s="647"/>
      <c r="BO25" s="648" t="s">
        <v>238</v>
      </c>
      <c r="BP25" s="648"/>
      <c r="BQ25" s="648"/>
      <c r="BR25" s="648"/>
      <c r="BS25" s="654" t="s">
        <v>238</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810262</v>
      </c>
      <c r="CS25" s="670"/>
      <c r="CT25" s="670"/>
      <c r="CU25" s="670"/>
      <c r="CV25" s="670"/>
      <c r="CW25" s="670"/>
      <c r="CX25" s="670"/>
      <c r="CY25" s="671"/>
      <c r="CZ25" s="650">
        <v>13.6</v>
      </c>
      <c r="DA25" s="682"/>
      <c r="DB25" s="682"/>
      <c r="DC25" s="684"/>
      <c r="DD25" s="654">
        <v>776137</v>
      </c>
      <c r="DE25" s="670"/>
      <c r="DF25" s="670"/>
      <c r="DG25" s="670"/>
      <c r="DH25" s="670"/>
      <c r="DI25" s="670"/>
      <c r="DJ25" s="670"/>
      <c r="DK25" s="671"/>
      <c r="DL25" s="654">
        <v>771884</v>
      </c>
      <c r="DM25" s="670"/>
      <c r="DN25" s="670"/>
      <c r="DO25" s="670"/>
      <c r="DP25" s="670"/>
      <c r="DQ25" s="670"/>
      <c r="DR25" s="670"/>
      <c r="DS25" s="670"/>
      <c r="DT25" s="670"/>
      <c r="DU25" s="670"/>
      <c r="DV25" s="671"/>
      <c r="DW25" s="650">
        <v>20.6</v>
      </c>
      <c r="DX25" s="682"/>
      <c r="DY25" s="682"/>
      <c r="DZ25" s="682"/>
      <c r="EA25" s="682"/>
      <c r="EB25" s="682"/>
      <c r="EC25" s="683"/>
    </row>
    <row r="26" spans="2:133" ht="11.25" customHeight="1" x14ac:dyDescent="0.15">
      <c r="B26" s="642" t="s">
        <v>293</v>
      </c>
      <c r="C26" s="643"/>
      <c r="D26" s="643"/>
      <c r="E26" s="643"/>
      <c r="F26" s="643"/>
      <c r="G26" s="643"/>
      <c r="H26" s="643"/>
      <c r="I26" s="643"/>
      <c r="J26" s="643"/>
      <c r="K26" s="643"/>
      <c r="L26" s="643"/>
      <c r="M26" s="643"/>
      <c r="N26" s="643"/>
      <c r="O26" s="643"/>
      <c r="P26" s="643"/>
      <c r="Q26" s="644"/>
      <c r="R26" s="645">
        <v>4093357</v>
      </c>
      <c r="S26" s="646"/>
      <c r="T26" s="646"/>
      <c r="U26" s="646"/>
      <c r="V26" s="646"/>
      <c r="W26" s="646"/>
      <c r="X26" s="646"/>
      <c r="Y26" s="647"/>
      <c r="Z26" s="648">
        <v>66.5</v>
      </c>
      <c r="AA26" s="648"/>
      <c r="AB26" s="648"/>
      <c r="AC26" s="648"/>
      <c r="AD26" s="649">
        <v>3654374</v>
      </c>
      <c r="AE26" s="649"/>
      <c r="AF26" s="649"/>
      <c r="AG26" s="649"/>
      <c r="AH26" s="649"/>
      <c r="AI26" s="649"/>
      <c r="AJ26" s="649"/>
      <c r="AK26" s="649"/>
      <c r="AL26" s="650">
        <v>100</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127</v>
      </c>
      <c r="BH26" s="646"/>
      <c r="BI26" s="646"/>
      <c r="BJ26" s="646"/>
      <c r="BK26" s="646"/>
      <c r="BL26" s="646"/>
      <c r="BM26" s="646"/>
      <c r="BN26" s="647"/>
      <c r="BO26" s="648" t="s">
        <v>127</v>
      </c>
      <c r="BP26" s="648"/>
      <c r="BQ26" s="648"/>
      <c r="BR26" s="648"/>
      <c r="BS26" s="654" t="s">
        <v>136</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513561</v>
      </c>
      <c r="CS26" s="646"/>
      <c r="CT26" s="646"/>
      <c r="CU26" s="646"/>
      <c r="CV26" s="646"/>
      <c r="CW26" s="646"/>
      <c r="CX26" s="646"/>
      <c r="CY26" s="647"/>
      <c r="CZ26" s="650">
        <v>8.6</v>
      </c>
      <c r="DA26" s="682"/>
      <c r="DB26" s="682"/>
      <c r="DC26" s="684"/>
      <c r="DD26" s="654">
        <v>486370</v>
      </c>
      <c r="DE26" s="646"/>
      <c r="DF26" s="646"/>
      <c r="DG26" s="646"/>
      <c r="DH26" s="646"/>
      <c r="DI26" s="646"/>
      <c r="DJ26" s="646"/>
      <c r="DK26" s="647"/>
      <c r="DL26" s="654" t="s">
        <v>127</v>
      </c>
      <c r="DM26" s="646"/>
      <c r="DN26" s="646"/>
      <c r="DO26" s="646"/>
      <c r="DP26" s="646"/>
      <c r="DQ26" s="646"/>
      <c r="DR26" s="646"/>
      <c r="DS26" s="646"/>
      <c r="DT26" s="646"/>
      <c r="DU26" s="646"/>
      <c r="DV26" s="647"/>
      <c r="DW26" s="650" t="s">
        <v>238</v>
      </c>
      <c r="DX26" s="682"/>
      <c r="DY26" s="682"/>
      <c r="DZ26" s="682"/>
      <c r="EA26" s="682"/>
      <c r="EB26" s="682"/>
      <c r="EC26" s="683"/>
    </row>
    <row r="27" spans="2:133" ht="11.25" customHeight="1" x14ac:dyDescent="0.15">
      <c r="B27" s="642" t="s">
        <v>296</v>
      </c>
      <c r="C27" s="643"/>
      <c r="D27" s="643"/>
      <c r="E27" s="643"/>
      <c r="F27" s="643"/>
      <c r="G27" s="643"/>
      <c r="H27" s="643"/>
      <c r="I27" s="643"/>
      <c r="J27" s="643"/>
      <c r="K27" s="643"/>
      <c r="L27" s="643"/>
      <c r="M27" s="643"/>
      <c r="N27" s="643"/>
      <c r="O27" s="643"/>
      <c r="P27" s="643"/>
      <c r="Q27" s="644"/>
      <c r="R27" s="645" t="s">
        <v>238</v>
      </c>
      <c r="S27" s="646"/>
      <c r="T27" s="646"/>
      <c r="U27" s="646"/>
      <c r="V27" s="646"/>
      <c r="W27" s="646"/>
      <c r="X27" s="646"/>
      <c r="Y27" s="647"/>
      <c r="Z27" s="648" t="s">
        <v>127</v>
      </c>
      <c r="AA27" s="648"/>
      <c r="AB27" s="648"/>
      <c r="AC27" s="648"/>
      <c r="AD27" s="649" t="s">
        <v>127</v>
      </c>
      <c r="AE27" s="649"/>
      <c r="AF27" s="649"/>
      <c r="AG27" s="649"/>
      <c r="AH27" s="649"/>
      <c r="AI27" s="649"/>
      <c r="AJ27" s="649"/>
      <c r="AK27" s="649"/>
      <c r="AL27" s="650" t="s">
        <v>238</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650436</v>
      </c>
      <c r="BH27" s="646"/>
      <c r="BI27" s="646"/>
      <c r="BJ27" s="646"/>
      <c r="BK27" s="646"/>
      <c r="BL27" s="646"/>
      <c r="BM27" s="646"/>
      <c r="BN27" s="647"/>
      <c r="BO27" s="648">
        <v>100</v>
      </c>
      <c r="BP27" s="648"/>
      <c r="BQ27" s="648"/>
      <c r="BR27" s="648"/>
      <c r="BS27" s="654">
        <v>5955</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292299</v>
      </c>
      <c r="CS27" s="670"/>
      <c r="CT27" s="670"/>
      <c r="CU27" s="670"/>
      <c r="CV27" s="670"/>
      <c r="CW27" s="670"/>
      <c r="CX27" s="670"/>
      <c r="CY27" s="671"/>
      <c r="CZ27" s="650">
        <v>4.9000000000000004</v>
      </c>
      <c r="DA27" s="682"/>
      <c r="DB27" s="682"/>
      <c r="DC27" s="684"/>
      <c r="DD27" s="654">
        <v>77802</v>
      </c>
      <c r="DE27" s="670"/>
      <c r="DF27" s="670"/>
      <c r="DG27" s="670"/>
      <c r="DH27" s="670"/>
      <c r="DI27" s="670"/>
      <c r="DJ27" s="670"/>
      <c r="DK27" s="671"/>
      <c r="DL27" s="654">
        <v>71628</v>
      </c>
      <c r="DM27" s="670"/>
      <c r="DN27" s="670"/>
      <c r="DO27" s="670"/>
      <c r="DP27" s="670"/>
      <c r="DQ27" s="670"/>
      <c r="DR27" s="670"/>
      <c r="DS27" s="670"/>
      <c r="DT27" s="670"/>
      <c r="DU27" s="670"/>
      <c r="DV27" s="671"/>
      <c r="DW27" s="650">
        <v>1.9</v>
      </c>
      <c r="DX27" s="682"/>
      <c r="DY27" s="682"/>
      <c r="DZ27" s="682"/>
      <c r="EA27" s="682"/>
      <c r="EB27" s="682"/>
      <c r="EC27" s="683"/>
    </row>
    <row r="28" spans="2:133" ht="11.25" customHeight="1" x14ac:dyDescent="0.15">
      <c r="B28" s="642" t="s">
        <v>299</v>
      </c>
      <c r="C28" s="643"/>
      <c r="D28" s="643"/>
      <c r="E28" s="643"/>
      <c r="F28" s="643"/>
      <c r="G28" s="643"/>
      <c r="H28" s="643"/>
      <c r="I28" s="643"/>
      <c r="J28" s="643"/>
      <c r="K28" s="643"/>
      <c r="L28" s="643"/>
      <c r="M28" s="643"/>
      <c r="N28" s="643"/>
      <c r="O28" s="643"/>
      <c r="P28" s="643"/>
      <c r="Q28" s="644"/>
      <c r="R28" s="645">
        <v>15585</v>
      </c>
      <c r="S28" s="646"/>
      <c r="T28" s="646"/>
      <c r="U28" s="646"/>
      <c r="V28" s="646"/>
      <c r="W28" s="646"/>
      <c r="X28" s="646"/>
      <c r="Y28" s="647"/>
      <c r="Z28" s="648">
        <v>0.3</v>
      </c>
      <c r="AA28" s="648"/>
      <c r="AB28" s="648"/>
      <c r="AC28" s="648"/>
      <c r="AD28" s="649" t="s">
        <v>127</v>
      </c>
      <c r="AE28" s="649"/>
      <c r="AF28" s="649"/>
      <c r="AG28" s="649"/>
      <c r="AH28" s="649"/>
      <c r="AI28" s="649"/>
      <c r="AJ28" s="649"/>
      <c r="AK28" s="649"/>
      <c r="AL28" s="650" t="s">
        <v>127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865895</v>
      </c>
      <c r="CS28" s="646"/>
      <c r="CT28" s="646"/>
      <c r="CU28" s="646"/>
      <c r="CV28" s="646"/>
      <c r="CW28" s="646"/>
      <c r="CX28" s="646"/>
      <c r="CY28" s="647"/>
      <c r="CZ28" s="650">
        <v>14.6</v>
      </c>
      <c r="DA28" s="682"/>
      <c r="DB28" s="682"/>
      <c r="DC28" s="684"/>
      <c r="DD28" s="654">
        <v>835853</v>
      </c>
      <c r="DE28" s="646"/>
      <c r="DF28" s="646"/>
      <c r="DG28" s="646"/>
      <c r="DH28" s="646"/>
      <c r="DI28" s="646"/>
      <c r="DJ28" s="646"/>
      <c r="DK28" s="647"/>
      <c r="DL28" s="654">
        <v>835853</v>
      </c>
      <c r="DM28" s="646"/>
      <c r="DN28" s="646"/>
      <c r="DO28" s="646"/>
      <c r="DP28" s="646"/>
      <c r="DQ28" s="646"/>
      <c r="DR28" s="646"/>
      <c r="DS28" s="646"/>
      <c r="DT28" s="646"/>
      <c r="DU28" s="646"/>
      <c r="DV28" s="647"/>
      <c r="DW28" s="650">
        <v>22.3</v>
      </c>
      <c r="DX28" s="682"/>
      <c r="DY28" s="682"/>
      <c r="DZ28" s="682"/>
      <c r="EA28" s="682"/>
      <c r="EB28" s="682"/>
      <c r="EC28" s="683"/>
    </row>
    <row r="29" spans="2:133" ht="11.25" customHeight="1" x14ac:dyDescent="0.15">
      <c r="B29" s="642" t="s">
        <v>301</v>
      </c>
      <c r="C29" s="643"/>
      <c r="D29" s="643"/>
      <c r="E29" s="643"/>
      <c r="F29" s="643"/>
      <c r="G29" s="643"/>
      <c r="H29" s="643"/>
      <c r="I29" s="643"/>
      <c r="J29" s="643"/>
      <c r="K29" s="643"/>
      <c r="L29" s="643"/>
      <c r="M29" s="643"/>
      <c r="N29" s="643"/>
      <c r="O29" s="643"/>
      <c r="P29" s="643"/>
      <c r="Q29" s="644"/>
      <c r="R29" s="645">
        <v>53482</v>
      </c>
      <c r="S29" s="646"/>
      <c r="T29" s="646"/>
      <c r="U29" s="646"/>
      <c r="V29" s="646"/>
      <c r="W29" s="646"/>
      <c r="X29" s="646"/>
      <c r="Y29" s="647"/>
      <c r="Z29" s="648">
        <v>0.9</v>
      </c>
      <c r="AA29" s="648"/>
      <c r="AB29" s="648"/>
      <c r="AC29" s="648"/>
      <c r="AD29" s="649" t="s">
        <v>238</v>
      </c>
      <c r="AE29" s="649"/>
      <c r="AF29" s="649"/>
      <c r="AG29" s="649"/>
      <c r="AH29" s="649"/>
      <c r="AI29" s="649"/>
      <c r="AJ29" s="649"/>
      <c r="AK29" s="649"/>
      <c r="AL29" s="650" t="s">
        <v>238</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69</v>
      </c>
      <c r="CG29" s="661"/>
      <c r="CH29" s="661"/>
      <c r="CI29" s="661"/>
      <c r="CJ29" s="661"/>
      <c r="CK29" s="661"/>
      <c r="CL29" s="661"/>
      <c r="CM29" s="661"/>
      <c r="CN29" s="661"/>
      <c r="CO29" s="661"/>
      <c r="CP29" s="661"/>
      <c r="CQ29" s="662"/>
      <c r="CR29" s="645">
        <v>865861</v>
      </c>
      <c r="CS29" s="670"/>
      <c r="CT29" s="670"/>
      <c r="CU29" s="670"/>
      <c r="CV29" s="670"/>
      <c r="CW29" s="670"/>
      <c r="CX29" s="670"/>
      <c r="CY29" s="671"/>
      <c r="CZ29" s="650">
        <v>14.6</v>
      </c>
      <c r="DA29" s="682"/>
      <c r="DB29" s="682"/>
      <c r="DC29" s="684"/>
      <c r="DD29" s="654">
        <v>835819</v>
      </c>
      <c r="DE29" s="670"/>
      <c r="DF29" s="670"/>
      <c r="DG29" s="670"/>
      <c r="DH29" s="670"/>
      <c r="DI29" s="670"/>
      <c r="DJ29" s="670"/>
      <c r="DK29" s="671"/>
      <c r="DL29" s="654">
        <v>835819</v>
      </c>
      <c r="DM29" s="670"/>
      <c r="DN29" s="670"/>
      <c r="DO29" s="670"/>
      <c r="DP29" s="670"/>
      <c r="DQ29" s="670"/>
      <c r="DR29" s="670"/>
      <c r="DS29" s="670"/>
      <c r="DT29" s="670"/>
      <c r="DU29" s="670"/>
      <c r="DV29" s="671"/>
      <c r="DW29" s="650">
        <v>22.3</v>
      </c>
      <c r="DX29" s="682"/>
      <c r="DY29" s="682"/>
      <c r="DZ29" s="682"/>
      <c r="EA29" s="682"/>
      <c r="EB29" s="682"/>
      <c r="EC29" s="683"/>
    </row>
    <row r="30" spans="2:133" ht="11.25" customHeight="1" x14ac:dyDescent="0.15">
      <c r="B30" s="642" t="s">
        <v>303</v>
      </c>
      <c r="C30" s="643"/>
      <c r="D30" s="643"/>
      <c r="E30" s="643"/>
      <c r="F30" s="643"/>
      <c r="G30" s="643"/>
      <c r="H30" s="643"/>
      <c r="I30" s="643"/>
      <c r="J30" s="643"/>
      <c r="K30" s="643"/>
      <c r="L30" s="643"/>
      <c r="M30" s="643"/>
      <c r="N30" s="643"/>
      <c r="O30" s="643"/>
      <c r="P30" s="643"/>
      <c r="Q30" s="644"/>
      <c r="R30" s="645">
        <v>23979</v>
      </c>
      <c r="S30" s="646"/>
      <c r="T30" s="646"/>
      <c r="U30" s="646"/>
      <c r="V30" s="646"/>
      <c r="W30" s="646"/>
      <c r="X30" s="646"/>
      <c r="Y30" s="647"/>
      <c r="Z30" s="648">
        <v>0.4</v>
      </c>
      <c r="AA30" s="648"/>
      <c r="AB30" s="648"/>
      <c r="AC30" s="648"/>
      <c r="AD30" s="649" t="s">
        <v>238</v>
      </c>
      <c r="AE30" s="649"/>
      <c r="AF30" s="649"/>
      <c r="AG30" s="649"/>
      <c r="AH30" s="649"/>
      <c r="AI30" s="649"/>
      <c r="AJ30" s="649"/>
      <c r="AK30" s="649"/>
      <c r="AL30" s="650" t="s">
        <v>127</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816782</v>
      </c>
      <c r="CS30" s="646"/>
      <c r="CT30" s="646"/>
      <c r="CU30" s="646"/>
      <c r="CV30" s="646"/>
      <c r="CW30" s="646"/>
      <c r="CX30" s="646"/>
      <c r="CY30" s="647"/>
      <c r="CZ30" s="650">
        <v>13.8</v>
      </c>
      <c r="DA30" s="682"/>
      <c r="DB30" s="682"/>
      <c r="DC30" s="684"/>
      <c r="DD30" s="654">
        <v>786740</v>
      </c>
      <c r="DE30" s="646"/>
      <c r="DF30" s="646"/>
      <c r="DG30" s="646"/>
      <c r="DH30" s="646"/>
      <c r="DI30" s="646"/>
      <c r="DJ30" s="646"/>
      <c r="DK30" s="647"/>
      <c r="DL30" s="654">
        <v>786740</v>
      </c>
      <c r="DM30" s="646"/>
      <c r="DN30" s="646"/>
      <c r="DO30" s="646"/>
      <c r="DP30" s="646"/>
      <c r="DQ30" s="646"/>
      <c r="DR30" s="646"/>
      <c r="DS30" s="646"/>
      <c r="DT30" s="646"/>
      <c r="DU30" s="646"/>
      <c r="DV30" s="647"/>
      <c r="DW30" s="650">
        <v>20.9</v>
      </c>
      <c r="DX30" s="682"/>
      <c r="DY30" s="682"/>
      <c r="DZ30" s="682"/>
      <c r="EA30" s="682"/>
      <c r="EB30" s="682"/>
      <c r="EC30" s="683"/>
    </row>
    <row r="31" spans="2:133" ht="11.25" customHeight="1" x14ac:dyDescent="0.15">
      <c r="B31" s="642" t="s">
        <v>307</v>
      </c>
      <c r="C31" s="643"/>
      <c r="D31" s="643"/>
      <c r="E31" s="643"/>
      <c r="F31" s="643"/>
      <c r="G31" s="643"/>
      <c r="H31" s="643"/>
      <c r="I31" s="643"/>
      <c r="J31" s="643"/>
      <c r="K31" s="643"/>
      <c r="L31" s="643"/>
      <c r="M31" s="643"/>
      <c r="N31" s="643"/>
      <c r="O31" s="643"/>
      <c r="P31" s="643"/>
      <c r="Q31" s="644"/>
      <c r="R31" s="645">
        <v>301705</v>
      </c>
      <c r="S31" s="646"/>
      <c r="T31" s="646"/>
      <c r="U31" s="646"/>
      <c r="V31" s="646"/>
      <c r="W31" s="646"/>
      <c r="X31" s="646"/>
      <c r="Y31" s="647"/>
      <c r="Z31" s="648">
        <v>4.9000000000000004</v>
      </c>
      <c r="AA31" s="648"/>
      <c r="AB31" s="648"/>
      <c r="AC31" s="648"/>
      <c r="AD31" s="649" t="s">
        <v>238</v>
      </c>
      <c r="AE31" s="649"/>
      <c r="AF31" s="649"/>
      <c r="AG31" s="649"/>
      <c r="AH31" s="649"/>
      <c r="AI31" s="649"/>
      <c r="AJ31" s="649"/>
      <c r="AK31" s="649"/>
      <c r="AL31" s="650" t="s">
        <v>136</v>
      </c>
      <c r="AM31" s="651"/>
      <c r="AN31" s="651"/>
      <c r="AO31" s="652"/>
      <c r="AP31" s="702" t="s">
        <v>308</v>
      </c>
      <c r="AQ31" s="703"/>
      <c r="AR31" s="703"/>
      <c r="AS31" s="703"/>
      <c r="AT31" s="708" t="s">
        <v>309</v>
      </c>
      <c r="AU31" s="231"/>
      <c r="AV31" s="231"/>
      <c r="AW31" s="231"/>
      <c r="AX31" s="631" t="s">
        <v>184</v>
      </c>
      <c r="AY31" s="632"/>
      <c r="AZ31" s="632"/>
      <c r="BA31" s="632"/>
      <c r="BB31" s="632"/>
      <c r="BC31" s="632"/>
      <c r="BD31" s="632"/>
      <c r="BE31" s="632"/>
      <c r="BF31" s="633"/>
      <c r="BG31" s="701">
        <v>99.5</v>
      </c>
      <c r="BH31" s="697"/>
      <c r="BI31" s="697"/>
      <c r="BJ31" s="697"/>
      <c r="BK31" s="697"/>
      <c r="BL31" s="697"/>
      <c r="BM31" s="640">
        <v>98.5</v>
      </c>
      <c r="BN31" s="697"/>
      <c r="BO31" s="697"/>
      <c r="BP31" s="697"/>
      <c r="BQ31" s="698"/>
      <c r="BR31" s="701">
        <v>99.6</v>
      </c>
      <c r="BS31" s="697"/>
      <c r="BT31" s="697"/>
      <c r="BU31" s="697"/>
      <c r="BV31" s="697"/>
      <c r="BW31" s="697"/>
      <c r="BX31" s="640">
        <v>98.5</v>
      </c>
      <c r="BY31" s="697"/>
      <c r="BZ31" s="697"/>
      <c r="CA31" s="697"/>
      <c r="CB31" s="698"/>
      <c r="CD31" s="693"/>
      <c r="CE31" s="694"/>
      <c r="CF31" s="660" t="s">
        <v>310</v>
      </c>
      <c r="CG31" s="661"/>
      <c r="CH31" s="661"/>
      <c r="CI31" s="661"/>
      <c r="CJ31" s="661"/>
      <c r="CK31" s="661"/>
      <c r="CL31" s="661"/>
      <c r="CM31" s="661"/>
      <c r="CN31" s="661"/>
      <c r="CO31" s="661"/>
      <c r="CP31" s="661"/>
      <c r="CQ31" s="662"/>
      <c r="CR31" s="645">
        <v>49079</v>
      </c>
      <c r="CS31" s="670"/>
      <c r="CT31" s="670"/>
      <c r="CU31" s="670"/>
      <c r="CV31" s="670"/>
      <c r="CW31" s="670"/>
      <c r="CX31" s="670"/>
      <c r="CY31" s="671"/>
      <c r="CZ31" s="650">
        <v>0.8</v>
      </c>
      <c r="DA31" s="682"/>
      <c r="DB31" s="682"/>
      <c r="DC31" s="684"/>
      <c r="DD31" s="654">
        <v>49079</v>
      </c>
      <c r="DE31" s="670"/>
      <c r="DF31" s="670"/>
      <c r="DG31" s="670"/>
      <c r="DH31" s="670"/>
      <c r="DI31" s="670"/>
      <c r="DJ31" s="670"/>
      <c r="DK31" s="671"/>
      <c r="DL31" s="654">
        <v>49079</v>
      </c>
      <c r="DM31" s="670"/>
      <c r="DN31" s="670"/>
      <c r="DO31" s="670"/>
      <c r="DP31" s="670"/>
      <c r="DQ31" s="670"/>
      <c r="DR31" s="670"/>
      <c r="DS31" s="670"/>
      <c r="DT31" s="670"/>
      <c r="DU31" s="670"/>
      <c r="DV31" s="671"/>
      <c r="DW31" s="650">
        <v>1.3</v>
      </c>
      <c r="DX31" s="682"/>
      <c r="DY31" s="682"/>
      <c r="DZ31" s="682"/>
      <c r="EA31" s="682"/>
      <c r="EB31" s="682"/>
      <c r="EC31" s="683"/>
    </row>
    <row r="32" spans="2:133" ht="11.25" customHeight="1" x14ac:dyDescent="0.15">
      <c r="B32" s="712" t="s">
        <v>311</v>
      </c>
      <c r="C32" s="713"/>
      <c r="D32" s="713"/>
      <c r="E32" s="713"/>
      <c r="F32" s="713"/>
      <c r="G32" s="713"/>
      <c r="H32" s="713"/>
      <c r="I32" s="713"/>
      <c r="J32" s="713"/>
      <c r="K32" s="713"/>
      <c r="L32" s="713"/>
      <c r="M32" s="713"/>
      <c r="N32" s="713"/>
      <c r="O32" s="713"/>
      <c r="P32" s="713"/>
      <c r="Q32" s="714"/>
      <c r="R32" s="645" t="s">
        <v>238</v>
      </c>
      <c r="S32" s="646"/>
      <c r="T32" s="646"/>
      <c r="U32" s="646"/>
      <c r="V32" s="646"/>
      <c r="W32" s="646"/>
      <c r="X32" s="646"/>
      <c r="Y32" s="647"/>
      <c r="Z32" s="648" t="s">
        <v>127</v>
      </c>
      <c r="AA32" s="648"/>
      <c r="AB32" s="648"/>
      <c r="AC32" s="648"/>
      <c r="AD32" s="649" t="s">
        <v>238</v>
      </c>
      <c r="AE32" s="649"/>
      <c r="AF32" s="649"/>
      <c r="AG32" s="649"/>
      <c r="AH32" s="649"/>
      <c r="AI32" s="649"/>
      <c r="AJ32" s="649"/>
      <c r="AK32" s="649"/>
      <c r="AL32" s="650" t="s">
        <v>238</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99.1</v>
      </c>
      <c r="BH32" s="670"/>
      <c r="BI32" s="670"/>
      <c r="BJ32" s="670"/>
      <c r="BK32" s="670"/>
      <c r="BL32" s="670"/>
      <c r="BM32" s="651">
        <v>97.1</v>
      </c>
      <c r="BN32" s="699"/>
      <c r="BO32" s="699"/>
      <c r="BP32" s="699"/>
      <c r="BQ32" s="700"/>
      <c r="BR32" s="711">
        <v>99.3</v>
      </c>
      <c r="BS32" s="670"/>
      <c r="BT32" s="670"/>
      <c r="BU32" s="670"/>
      <c r="BV32" s="670"/>
      <c r="BW32" s="670"/>
      <c r="BX32" s="651">
        <v>97.3</v>
      </c>
      <c r="BY32" s="699"/>
      <c r="BZ32" s="699"/>
      <c r="CA32" s="699"/>
      <c r="CB32" s="700"/>
      <c r="CD32" s="695"/>
      <c r="CE32" s="696"/>
      <c r="CF32" s="660" t="s">
        <v>314</v>
      </c>
      <c r="CG32" s="661"/>
      <c r="CH32" s="661"/>
      <c r="CI32" s="661"/>
      <c r="CJ32" s="661"/>
      <c r="CK32" s="661"/>
      <c r="CL32" s="661"/>
      <c r="CM32" s="661"/>
      <c r="CN32" s="661"/>
      <c r="CO32" s="661"/>
      <c r="CP32" s="661"/>
      <c r="CQ32" s="662"/>
      <c r="CR32" s="645">
        <v>34</v>
      </c>
      <c r="CS32" s="646"/>
      <c r="CT32" s="646"/>
      <c r="CU32" s="646"/>
      <c r="CV32" s="646"/>
      <c r="CW32" s="646"/>
      <c r="CX32" s="646"/>
      <c r="CY32" s="647"/>
      <c r="CZ32" s="650">
        <v>0</v>
      </c>
      <c r="DA32" s="682"/>
      <c r="DB32" s="682"/>
      <c r="DC32" s="684"/>
      <c r="DD32" s="654">
        <v>34</v>
      </c>
      <c r="DE32" s="646"/>
      <c r="DF32" s="646"/>
      <c r="DG32" s="646"/>
      <c r="DH32" s="646"/>
      <c r="DI32" s="646"/>
      <c r="DJ32" s="646"/>
      <c r="DK32" s="647"/>
      <c r="DL32" s="654">
        <v>34</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315</v>
      </c>
      <c r="C33" s="643"/>
      <c r="D33" s="643"/>
      <c r="E33" s="643"/>
      <c r="F33" s="643"/>
      <c r="G33" s="643"/>
      <c r="H33" s="643"/>
      <c r="I33" s="643"/>
      <c r="J33" s="643"/>
      <c r="K33" s="643"/>
      <c r="L33" s="643"/>
      <c r="M33" s="643"/>
      <c r="N33" s="643"/>
      <c r="O33" s="643"/>
      <c r="P33" s="643"/>
      <c r="Q33" s="644"/>
      <c r="R33" s="645">
        <v>370168</v>
      </c>
      <c r="S33" s="646"/>
      <c r="T33" s="646"/>
      <c r="U33" s="646"/>
      <c r="V33" s="646"/>
      <c r="W33" s="646"/>
      <c r="X33" s="646"/>
      <c r="Y33" s="647"/>
      <c r="Z33" s="648">
        <v>6</v>
      </c>
      <c r="AA33" s="648"/>
      <c r="AB33" s="648"/>
      <c r="AC33" s="648"/>
      <c r="AD33" s="649" t="s">
        <v>238</v>
      </c>
      <c r="AE33" s="649"/>
      <c r="AF33" s="649"/>
      <c r="AG33" s="649"/>
      <c r="AH33" s="649"/>
      <c r="AI33" s="649"/>
      <c r="AJ33" s="649"/>
      <c r="AK33" s="649"/>
      <c r="AL33" s="650" t="s">
        <v>127</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99.7</v>
      </c>
      <c r="BH33" s="716"/>
      <c r="BI33" s="716"/>
      <c r="BJ33" s="716"/>
      <c r="BK33" s="716"/>
      <c r="BL33" s="716"/>
      <c r="BM33" s="717">
        <v>99</v>
      </c>
      <c r="BN33" s="716"/>
      <c r="BO33" s="716"/>
      <c r="BP33" s="716"/>
      <c r="BQ33" s="718"/>
      <c r="BR33" s="715">
        <v>99.7</v>
      </c>
      <c r="BS33" s="716"/>
      <c r="BT33" s="716"/>
      <c r="BU33" s="716"/>
      <c r="BV33" s="716"/>
      <c r="BW33" s="716"/>
      <c r="BX33" s="717">
        <v>99</v>
      </c>
      <c r="BY33" s="716"/>
      <c r="BZ33" s="716"/>
      <c r="CA33" s="716"/>
      <c r="CB33" s="718"/>
      <c r="CD33" s="660" t="s">
        <v>317</v>
      </c>
      <c r="CE33" s="661"/>
      <c r="CF33" s="661"/>
      <c r="CG33" s="661"/>
      <c r="CH33" s="661"/>
      <c r="CI33" s="661"/>
      <c r="CJ33" s="661"/>
      <c r="CK33" s="661"/>
      <c r="CL33" s="661"/>
      <c r="CM33" s="661"/>
      <c r="CN33" s="661"/>
      <c r="CO33" s="661"/>
      <c r="CP33" s="661"/>
      <c r="CQ33" s="662"/>
      <c r="CR33" s="645">
        <v>3544820</v>
      </c>
      <c r="CS33" s="670"/>
      <c r="CT33" s="670"/>
      <c r="CU33" s="670"/>
      <c r="CV33" s="670"/>
      <c r="CW33" s="670"/>
      <c r="CX33" s="670"/>
      <c r="CY33" s="671"/>
      <c r="CZ33" s="650">
        <v>59.7</v>
      </c>
      <c r="DA33" s="682"/>
      <c r="DB33" s="682"/>
      <c r="DC33" s="684"/>
      <c r="DD33" s="654">
        <v>2571383</v>
      </c>
      <c r="DE33" s="670"/>
      <c r="DF33" s="670"/>
      <c r="DG33" s="670"/>
      <c r="DH33" s="670"/>
      <c r="DI33" s="670"/>
      <c r="DJ33" s="670"/>
      <c r="DK33" s="671"/>
      <c r="DL33" s="654">
        <v>1967293</v>
      </c>
      <c r="DM33" s="670"/>
      <c r="DN33" s="670"/>
      <c r="DO33" s="670"/>
      <c r="DP33" s="670"/>
      <c r="DQ33" s="670"/>
      <c r="DR33" s="670"/>
      <c r="DS33" s="670"/>
      <c r="DT33" s="670"/>
      <c r="DU33" s="670"/>
      <c r="DV33" s="671"/>
      <c r="DW33" s="650">
        <v>52.4</v>
      </c>
      <c r="DX33" s="682"/>
      <c r="DY33" s="682"/>
      <c r="DZ33" s="682"/>
      <c r="EA33" s="682"/>
      <c r="EB33" s="682"/>
      <c r="EC33" s="683"/>
    </row>
    <row r="34" spans="2:133" ht="11.25" customHeight="1" x14ac:dyDescent="0.15">
      <c r="B34" s="642" t="s">
        <v>318</v>
      </c>
      <c r="C34" s="643"/>
      <c r="D34" s="643"/>
      <c r="E34" s="643"/>
      <c r="F34" s="643"/>
      <c r="G34" s="643"/>
      <c r="H34" s="643"/>
      <c r="I34" s="643"/>
      <c r="J34" s="643"/>
      <c r="K34" s="643"/>
      <c r="L34" s="643"/>
      <c r="M34" s="643"/>
      <c r="N34" s="643"/>
      <c r="O34" s="643"/>
      <c r="P34" s="643"/>
      <c r="Q34" s="644"/>
      <c r="R34" s="645">
        <v>141174</v>
      </c>
      <c r="S34" s="646"/>
      <c r="T34" s="646"/>
      <c r="U34" s="646"/>
      <c r="V34" s="646"/>
      <c r="W34" s="646"/>
      <c r="X34" s="646"/>
      <c r="Y34" s="647"/>
      <c r="Z34" s="648">
        <v>2.2999999999999998</v>
      </c>
      <c r="AA34" s="648"/>
      <c r="AB34" s="648"/>
      <c r="AC34" s="648"/>
      <c r="AD34" s="649" t="s">
        <v>238</v>
      </c>
      <c r="AE34" s="649"/>
      <c r="AF34" s="649"/>
      <c r="AG34" s="649"/>
      <c r="AH34" s="649"/>
      <c r="AI34" s="649"/>
      <c r="AJ34" s="649"/>
      <c r="AK34" s="649"/>
      <c r="AL34" s="650" t="s">
        <v>127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948051</v>
      </c>
      <c r="CS34" s="646"/>
      <c r="CT34" s="646"/>
      <c r="CU34" s="646"/>
      <c r="CV34" s="646"/>
      <c r="CW34" s="646"/>
      <c r="CX34" s="646"/>
      <c r="CY34" s="647"/>
      <c r="CZ34" s="650">
        <v>16</v>
      </c>
      <c r="DA34" s="682"/>
      <c r="DB34" s="682"/>
      <c r="DC34" s="684"/>
      <c r="DD34" s="654">
        <v>824875</v>
      </c>
      <c r="DE34" s="646"/>
      <c r="DF34" s="646"/>
      <c r="DG34" s="646"/>
      <c r="DH34" s="646"/>
      <c r="DI34" s="646"/>
      <c r="DJ34" s="646"/>
      <c r="DK34" s="647"/>
      <c r="DL34" s="654">
        <v>747313</v>
      </c>
      <c r="DM34" s="646"/>
      <c r="DN34" s="646"/>
      <c r="DO34" s="646"/>
      <c r="DP34" s="646"/>
      <c r="DQ34" s="646"/>
      <c r="DR34" s="646"/>
      <c r="DS34" s="646"/>
      <c r="DT34" s="646"/>
      <c r="DU34" s="646"/>
      <c r="DV34" s="647"/>
      <c r="DW34" s="650">
        <v>19.899999999999999</v>
      </c>
      <c r="DX34" s="682"/>
      <c r="DY34" s="682"/>
      <c r="DZ34" s="682"/>
      <c r="EA34" s="682"/>
      <c r="EB34" s="682"/>
      <c r="EC34" s="683"/>
    </row>
    <row r="35" spans="2:133" ht="11.25" customHeight="1" x14ac:dyDescent="0.15">
      <c r="B35" s="642" t="s">
        <v>320</v>
      </c>
      <c r="C35" s="643"/>
      <c r="D35" s="643"/>
      <c r="E35" s="643"/>
      <c r="F35" s="643"/>
      <c r="G35" s="643"/>
      <c r="H35" s="643"/>
      <c r="I35" s="643"/>
      <c r="J35" s="643"/>
      <c r="K35" s="643"/>
      <c r="L35" s="643"/>
      <c r="M35" s="643"/>
      <c r="N35" s="643"/>
      <c r="O35" s="643"/>
      <c r="P35" s="643"/>
      <c r="Q35" s="644"/>
      <c r="R35" s="645">
        <v>207394</v>
      </c>
      <c r="S35" s="646"/>
      <c r="T35" s="646"/>
      <c r="U35" s="646"/>
      <c r="V35" s="646"/>
      <c r="W35" s="646"/>
      <c r="X35" s="646"/>
      <c r="Y35" s="647"/>
      <c r="Z35" s="648">
        <v>3.4</v>
      </c>
      <c r="AA35" s="648"/>
      <c r="AB35" s="648"/>
      <c r="AC35" s="648"/>
      <c r="AD35" s="649" t="s">
        <v>127</v>
      </c>
      <c r="AE35" s="649"/>
      <c r="AF35" s="649"/>
      <c r="AG35" s="649"/>
      <c r="AH35" s="649"/>
      <c r="AI35" s="649"/>
      <c r="AJ35" s="649"/>
      <c r="AK35" s="649"/>
      <c r="AL35" s="650" t="s">
        <v>238</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211104</v>
      </c>
      <c r="CS35" s="670"/>
      <c r="CT35" s="670"/>
      <c r="CU35" s="670"/>
      <c r="CV35" s="670"/>
      <c r="CW35" s="670"/>
      <c r="CX35" s="670"/>
      <c r="CY35" s="671"/>
      <c r="CZ35" s="650">
        <v>3.6</v>
      </c>
      <c r="DA35" s="682"/>
      <c r="DB35" s="682"/>
      <c r="DC35" s="684"/>
      <c r="DD35" s="654">
        <v>178087</v>
      </c>
      <c r="DE35" s="670"/>
      <c r="DF35" s="670"/>
      <c r="DG35" s="670"/>
      <c r="DH35" s="670"/>
      <c r="DI35" s="670"/>
      <c r="DJ35" s="670"/>
      <c r="DK35" s="671"/>
      <c r="DL35" s="654">
        <v>105350</v>
      </c>
      <c r="DM35" s="670"/>
      <c r="DN35" s="670"/>
      <c r="DO35" s="670"/>
      <c r="DP35" s="670"/>
      <c r="DQ35" s="670"/>
      <c r="DR35" s="670"/>
      <c r="DS35" s="670"/>
      <c r="DT35" s="670"/>
      <c r="DU35" s="670"/>
      <c r="DV35" s="671"/>
      <c r="DW35" s="650">
        <v>2.8</v>
      </c>
      <c r="DX35" s="682"/>
      <c r="DY35" s="682"/>
      <c r="DZ35" s="682"/>
      <c r="EA35" s="682"/>
      <c r="EB35" s="682"/>
      <c r="EC35" s="683"/>
    </row>
    <row r="36" spans="2:133" ht="11.25" customHeight="1" x14ac:dyDescent="0.15">
      <c r="B36" s="642" t="s">
        <v>324</v>
      </c>
      <c r="C36" s="643"/>
      <c r="D36" s="643"/>
      <c r="E36" s="643"/>
      <c r="F36" s="643"/>
      <c r="G36" s="643"/>
      <c r="H36" s="643"/>
      <c r="I36" s="643"/>
      <c r="J36" s="643"/>
      <c r="K36" s="643"/>
      <c r="L36" s="643"/>
      <c r="M36" s="643"/>
      <c r="N36" s="643"/>
      <c r="O36" s="643"/>
      <c r="P36" s="643"/>
      <c r="Q36" s="644"/>
      <c r="R36" s="645">
        <v>319164</v>
      </c>
      <c r="S36" s="646"/>
      <c r="T36" s="646"/>
      <c r="U36" s="646"/>
      <c r="V36" s="646"/>
      <c r="W36" s="646"/>
      <c r="X36" s="646"/>
      <c r="Y36" s="647"/>
      <c r="Z36" s="648">
        <v>5.2</v>
      </c>
      <c r="AA36" s="648"/>
      <c r="AB36" s="648"/>
      <c r="AC36" s="648"/>
      <c r="AD36" s="649" t="s">
        <v>236</v>
      </c>
      <c r="AE36" s="649"/>
      <c r="AF36" s="649"/>
      <c r="AG36" s="649"/>
      <c r="AH36" s="649"/>
      <c r="AI36" s="649"/>
      <c r="AJ36" s="649"/>
      <c r="AK36" s="649"/>
      <c r="AL36" s="650" t="s">
        <v>238</v>
      </c>
      <c r="AM36" s="651"/>
      <c r="AN36" s="651"/>
      <c r="AO36" s="652"/>
      <c r="AP36" s="235"/>
      <c r="AQ36" s="719" t="s">
        <v>325</v>
      </c>
      <c r="AR36" s="720"/>
      <c r="AS36" s="720"/>
      <c r="AT36" s="720"/>
      <c r="AU36" s="720"/>
      <c r="AV36" s="720"/>
      <c r="AW36" s="720"/>
      <c r="AX36" s="720"/>
      <c r="AY36" s="721"/>
      <c r="AZ36" s="634">
        <v>1021058</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3179</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1057927</v>
      </c>
      <c r="CS36" s="646"/>
      <c r="CT36" s="646"/>
      <c r="CU36" s="646"/>
      <c r="CV36" s="646"/>
      <c r="CW36" s="646"/>
      <c r="CX36" s="646"/>
      <c r="CY36" s="647"/>
      <c r="CZ36" s="650">
        <v>17.8</v>
      </c>
      <c r="DA36" s="682"/>
      <c r="DB36" s="682"/>
      <c r="DC36" s="684"/>
      <c r="DD36" s="654">
        <v>790828</v>
      </c>
      <c r="DE36" s="646"/>
      <c r="DF36" s="646"/>
      <c r="DG36" s="646"/>
      <c r="DH36" s="646"/>
      <c r="DI36" s="646"/>
      <c r="DJ36" s="646"/>
      <c r="DK36" s="647"/>
      <c r="DL36" s="654">
        <v>582948</v>
      </c>
      <c r="DM36" s="646"/>
      <c r="DN36" s="646"/>
      <c r="DO36" s="646"/>
      <c r="DP36" s="646"/>
      <c r="DQ36" s="646"/>
      <c r="DR36" s="646"/>
      <c r="DS36" s="646"/>
      <c r="DT36" s="646"/>
      <c r="DU36" s="646"/>
      <c r="DV36" s="647"/>
      <c r="DW36" s="650">
        <v>15.5</v>
      </c>
      <c r="DX36" s="682"/>
      <c r="DY36" s="682"/>
      <c r="DZ36" s="682"/>
      <c r="EA36" s="682"/>
      <c r="EB36" s="682"/>
      <c r="EC36" s="683"/>
    </row>
    <row r="37" spans="2:133" ht="11.25" customHeight="1" x14ac:dyDescent="0.15">
      <c r="B37" s="642" t="s">
        <v>328</v>
      </c>
      <c r="C37" s="643"/>
      <c r="D37" s="643"/>
      <c r="E37" s="643"/>
      <c r="F37" s="643"/>
      <c r="G37" s="643"/>
      <c r="H37" s="643"/>
      <c r="I37" s="643"/>
      <c r="J37" s="643"/>
      <c r="K37" s="643"/>
      <c r="L37" s="643"/>
      <c r="M37" s="643"/>
      <c r="N37" s="643"/>
      <c r="O37" s="643"/>
      <c r="P37" s="643"/>
      <c r="Q37" s="644"/>
      <c r="R37" s="645">
        <v>37348</v>
      </c>
      <c r="S37" s="646"/>
      <c r="T37" s="646"/>
      <c r="U37" s="646"/>
      <c r="V37" s="646"/>
      <c r="W37" s="646"/>
      <c r="X37" s="646"/>
      <c r="Y37" s="647"/>
      <c r="Z37" s="648">
        <v>0.6</v>
      </c>
      <c r="AA37" s="648"/>
      <c r="AB37" s="648"/>
      <c r="AC37" s="648"/>
      <c r="AD37" s="649" t="s">
        <v>127</v>
      </c>
      <c r="AE37" s="649"/>
      <c r="AF37" s="649"/>
      <c r="AG37" s="649"/>
      <c r="AH37" s="649"/>
      <c r="AI37" s="649"/>
      <c r="AJ37" s="649"/>
      <c r="AK37" s="649"/>
      <c r="AL37" s="650" t="s">
        <v>238</v>
      </c>
      <c r="AM37" s="651"/>
      <c r="AN37" s="651"/>
      <c r="AO37" s="652"/>
      <c r="AQ37" s="723" t="s">
        <v>329</v>
      </c>
      <c r="AR37" s="724"/>
      <c r="AS37" s="724"/>
      <c r="AT37" s="724"/>
      <c r="AU37" s="724"/>
      <c r="AV37" s="724"/>
      <c r="AW37" s="724"/>
      <c r="AX37" s="724"/>
      <c r="AY37" s="725"/>
      <c r="AZ37" s="645">
        <v>345807</v>
      </c>
      <c r="BA37" s="646"/>
      <c r="BB37" s="646"/>
      <c r="BC37" s="646"/>
      <c r="BD37" s="670"/>
      <c r="BE37" s="670"/>
      <c r="BF37" s="700"/>
      <c r="BG37" s="660" t="s">
        <v>330</v>
      </c>
      <c r="BH37" s="661"/>
      <c r="BI37" s="661"/>
      <c r="BJ37" s="661"/>
      <c r="BK37" s="661"/>
      <c r="BL37" s="661"/>
      <c r="BM37" s="661"/>
      <c r="BN37" s="661"/>
      <c r="BO37" s="661"/>
      <c r="BP37" s="661"/>
      <c r="BQ37" s="661"/>
      <c r="BR37" s="661"/>
      <c r="BS37" s="661"/>
      <c r="BT37" s="661"/>
      <c r="BU37" s="662"/>
      <c r="BV37" s="645">
        <v>-12862</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337414</v>
      </c>
      <c r="CS37" s="670"/>
      <c r="CT37" s="670"/>
      <c r="CU37" s="670"/>
      <c r="CV37" s="670"/>
      <c r="CW37" s="670"/>
      <c r="CX37" s="670"/>
      <c r="CY37" s="671"/>
      <c r="CZ37" s="650">
        <v>5.7</v>
      </c>
      <c r="DA37" s="682"/>
      <c r="DB37" s="682"/>
      <c r="DC37" s="684"/>
      <c r="DD37" s="654">
        <v>337414</v>
      </c>
      <c r="DE37" s="670"/>
      <c r="DF37" s="670"/>
      <c r="DG37" s="670"/>
      <c r="DH37" s="670"/>
      <c r="DI37" s="670"/>
      <c r="DJ37" s="670"/>
      <c r="DK37" s="671"/>
      <c r="DL37" s="654">
        <v>334584</v>
      </c>
      <c r="DM37" s="670"/>
      <c r="DN37" s="670"/>
      <c r="DO37" s="670"/>
      <c r="DP37" s="670"/>
      <c r="DQ37" s="670"/>
      <c r="DR37" s="670"/>
      <c r="DS37" s="670"/>
      <c r="DT37" s="670"/>
      <c r="DU37" s="670"/>
      <c r="DV37" s="671"/>
      <c r="DW37" s="650">
        <v>8.9</v>
      </c>
      <c r="DX37" s="682"/>
      <c r="DY37" s="682"/>
      <c r="DZ37" s="682"/>
      <c r="EA37" s="682"/>
      <c r="EB37" s="682"/>
      <c r="EC37" s="683"/>
    </row>
    <row r="38" spans="2:133" ht="11.25" customHeight="1" x14ac:dyDescent="0.15">
      <c r="B38" s="642" t="s">
        <v>332</v>
      </c>
      <c r="C38" s="643"/>
      <c r="D38" s="643"/>
      <c r="E38" s="643"/>
      <c r="F38" s="643"/>
      <c r="G38" s="643"/>
      <c r="H38" s="643"/>
      <c r="I38" s="643"/>
      <c r="J38" s="643"/>
      <c r="K38" s="643"/>
      <c r="L38" s="643"/>
      <c r="M38" s="643"/>
      <c r="N38" s="643"/>
      <c r="O38" s="643"/>
      <c r="P38" s="643"/>
      <c r="Q38" s="644"/>
      <c r="R38" s="645">
        <v>98286</v>
      </c>
      <c r="S38" s="646"/>
      <c r="T38" s="646"/>
      <c r="U38" s="646"/>
      <c r="V38" s="646"/>
      <c r="W38" s="646"/>
      <c r="X38" s="646"/>
      <c r="Y38" s="647"/>
      <c r="Z38" s="648">
        <v>1.6</v>
      </c>
      <c r="AA38" s="648"/>
      <c r="AB38" s="648"/>
      <c r="AC38" s="648"/>
      <c r="AD38" s="649">
        <v>360</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138600</v>
      </c>
      <c r="BA38" s="646"/>
      <c r="BB38" s="646"/>
      <c r="BC38" s="646"/>
      <c r="BD38" s="670"/>
      <c r="BE38" s="670"/>
      <c r="BF38" s="700"/>
      <c r="BG38" s="660" t="s">
        <v>334</v>
      </c>
      <c r="BH38" s="661"/>
      <c r="BI38" s="661"/>
      <c r="BJ38" s="661"/>
      <c r="BK38" s="661"/>
      <c r="BL38" s="661"/>
      <c r="BM38" s="661"/>
      <c r="BN38" s="661"/>
      <c r="BO38" s="661"/>
      <c r="BP38" s="661"/>
      <c r="BQ38" s="661"/>
      <c r="BR38" s="661"/>
      <c r="BS38" s="661"/>
      <c r="BT38" s="661"/>
      <c r="BU38" s="662"/>
      <c r="BV38" s="645">
        <v>1093</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633142</v>
      </c>
      <c r="CS38" s="646"/>
      <c r="CT38" s="646"/>
      <c r="CU38" s="646"/>
      <c r="CV38" s="646"/>
      <c r="CW38" s="646"/>
      <c r="CX38" s="646"/>
      <c r="CY38" s="647"/>
      <c r="CZ38" s="650">
        <v>10.7</v>
      </c>
      <c r="DA38" s="682"/>
      <c r="DB38" s="682"/>
      <c r="DC38" s="684"/>
      <c r="DD38" s="654">
        <v>552025</v>
      </c>
      <c r="DE38" s="646"/>
      <c r="DF38" s="646"/>
      <c r="DG38" s="646"/>
      <c r="DH38" s="646"/>
      <c r="DI38" s="646"/>
      <c r="DJ38" s="646"/>
      <c r="DK38" s="647"/>
      <c r="DL38" s="654">
        <v>531682</v>
      </c>
      <c r="DM38" s="646"/>
      <c r="DN38" s="646"/>
      <c r="DO38" s="646"/>
      <c r="DP38" s="646"/>
      <c r="DQ38" s="646"/>
      <c r="DR38" s="646"/>
      <c r="DS38" s="646"/>
      <c r="DT38" s="646"/>
      <c r="DU38" s="646"/>
      <c r="DV38" s="647"/>
      <c r="DW38" s="650">
        <v>14.2</v>
      </c>
      <c r="DX38" s="682"/>
      <c r="DY38" s="682"/>
      <c r="DZ38" s="682"/>
      <c r="EA38" s="682"/>
      <c r="EB38" s="682"/>
      <c r="EC38" s="683"/>
    </row>
    <row r="39" spans="2:133" ht="11.25" customHeight="1" x14ac:dyDescent="0.15">
      <c r="B39" s="642" t="s">
        <v>336</v>
      </c>
      <c r="C39" s="643"/>
      <c r="D39" s="643"/>
      <c r="E39" s="643"/>
      <c r="F39" s="643"/>
      <c r="G39" s="643"/>
      <c r="H39" s="643"/>
      <c r="I39" s="643"/>
      <c r="J39" s="643"/>
      <c r="K39" s="643"/>
      <c r="L39" s="643"/>
      <c r="M39" s="643"/>
      <c r="N39" s="643"/>
      <c r="O39" s="643"/>
      <c r="P39" s="643"/>
      <c r="Q39" s="644"/>
      <c r="R39" s="645">
        <v>491100</v>
      </c>
      <c r="S39" s="646"/>
      <c r="T39" s="646"/>
      <c r="U39" s="646"/>
      <c r="V39" s="646"/>
      <c r="W39" s="646"/>
      <c r="X39" s="646"/>
      <c r="Y39" s="647"/>
      <c r="Z39" s="648">
        <v>8</v>
      </c>
      <c r="AA39" s="648"/>
      <c r="AB39" s="648"/>
      <c r="AC39" s="648"/>
      <c r="AD39" s="649" t="s">
        <v>127</v>
      </c>
      <c r="AE39" s="649"/>
      <c r="AF39" s="649"/>
      <c r="AG39" s="649"/>
      <c r="AH39" s="649"/>
      <c r="AI39" s="649"/>
      <c r="AJ39" s="649"/>
      <c r="AK39" s="649"/>
      <c r="AL39" s="650" t="s">
        <v>127</v>
      </c>
      <c r="AM39" s="651"/>
      <c r="AN39" s="651"/>
      <c r="AO39" s="652"/>
      <c r="AQ39" s="723" t="s">
        <v>337</v>
      </c>
      <c r="AR39" s="724"/>
      <c r="AS39" s="724"/>
      <c r="AT39" s="724"/>
      <c r="AU39" s="724"/>
      <c r="AV39" s="724"/>
      <c r="AW39" s="724"/>
      <c r="AX39" s="724"/>
      <c r="AY39" s="725"/>
      <c r="AZ39" s="645">
        <v>42109</v>
      </c>
      <c r="BA39" s="646"/>
      <c r="BB39" s="646"/>
      <c r="BC39" s="646"/>
      <c r="BD39" s="670"/>
      <c r="BE39" s="670"/>
      <c r="BF39" s="700"/>
      <c r="BG39" s="660" t="s">
        <v>338</v>
      </c>
      <c r="BH39" s="661"/>
      <c r="BI39" s="661"/>
      <c r="BJ39" s="661"/>
      <c r="BK39" s="661"/>
      <c r="BL39" s="661"/>
      <c r="BM39" s="661"/>
      <c r="BN39" s="661"/>
      <c r="BO39" s="661"/>
      <c r="BP39" s="661"/>
      <c r="BQ39" s="661"/>
      <c r="BR39" s="661"/>
      <c r="BS39" s="661"/>
      <c r="BT39" s="661"/>
      <c r="BU39" s="662"/>
      <c r="BV39" s="645">
        <v>1800</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638024</v>
      </c>
      <c r="CS39" s="670"/>
      <c r="CT39" s="670"/>
      <c r="CU39" s="670"/>
      <c r="CV39" s="670"/>
      <c r="CW39" s="670"/>
      <c r="CX39" s="670"/>
      <c r="CY39" s="671"/>
      <c r="CZ39" s="650">
        <v>10.7</v>
      </c>
      <c r="DA39" s="682"/>
      <c r="DB39" s="682"/>
      <c r="DC39" s="684"/>
      <c r="DD39" s="654">
        <v>188671</v>
      </c>
      <c r="DE39" s="670"/>
      <c r="DF39" s="670"/>
      <c r="DG39" s="670"/>
      <c r="DH39" s="670"/>
      <c r="DI39" s="670"/>
      <c r="DJ39" s="670"/>
      <c r="DK39" s="671"/>
      <c r="DL39" s="654" t="s">
        <v>127</v>
      </c>
      <c r="DM39" s="670"/>
      <c r="DN39" s="670"/>
      <c r="DO39" s="670"/>
      <c r="DP39" s="670"/>
      <c r="DQ39" s="670"/>
      <c r="DR39" s="670"/>
      <c r="DS39" s="670"/>
      <c r="DT39" s="670"/>
      <c r="DU39" s="670"/>
      <c r="DV39" s="671"/>
      <c r="DW39" s="650" t="s">
        <v>127</v>
      </c>
      <c r="DX39" s="682"/>
      <c r="DY39" s="682"/>
      <c r="DZ39" s="682"/>
      <c r="EA39" s="682"/>
      <c r="EB39" s="682"/>
      <c r="EC39" s="683"/>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127</v>
      </c>
      <c r="S40" s="646"/>
      <c r="T40" s="646"/>
      <c r="U40" s="646"/>
      <c r="V40" s="646"/>
      <c r="W40" s="646"/>
      <c r="X40" s="646"/>
      <c r="Y40" s="647"/>
      <c r="Z40" s="648" t="s">
        <v>127</v>
      </c>
      <c r="AA40" s="648"/>
      <c r="AB40" s="648"/>
      <c r="AC40" s="648"/>
      <c r="AD40" s="649" t="s">
        <v>136</v>
      </c>
      <c r="AE40" s="649"/>
      <c r="AF40" s="649"/>
      <c r="AG40" s="649"/>
      <c r="AH40" s="649"/>
      <c r="AI40" s="649"/>
      <c r="AJ40" s="649"/>
      <c r="AK40" s="649"/>
      <c r="AL40" s="650" t="s">
        <v>136</v>
      </c>
      <c r="AM40" s="651"/>
      <c r="AN40" s="651"/>
      <c r="AO40" s="652"/>
      <c r="AQ40" s="723" t="s">
        <v>341</v>
      </c>
      <c r="AR40" s="724"/>
      <c r="AS40" s="724"/>
      <c r="AT40" s="724"/>
      <c r="AU40" s="724"/>
      <c r="AV40" s="724"/>
      <c r="AW40" s="724"/>
      <c r="AX40" s="724"/>
      <c r="AY40" s="725"/>
      <c r="AZ40" s="645" t="s">
        <v>127</v>
      </c>
      <c r="BA40" s="646"/>
      <c r="BB40" s="646"/>
      <c r="BC40" s="646"/>
      <c r="BD40" s="670"/>
      <c r="BE40" s="670"/>
      <c r="BF40" s="700"/>
      <c r="BG40" s="726" t="s">
        <v>342</v>
      </c>
      <c r="BH40" s="727"/>
      <c r="BI40" s="727"/>
      <c r="BJ40" s="727"/>
      <c r="BK40" s="727"/>
      <c r="BL40" s="236"/>
      <c r="BM40" s="661" t="s">
        <v>343</v>
      </c>
      <c r="BN40" s="661"/>
      <c r="BO40" s="661"/>
      <c r="BP40" s="661"/>
      <c r="BQ40" s="661"/>
      <c r="BR40" s="661"/>
      <c r="BS40" s="661"/>
      <c r="BT40" s="661"/>
      <c r="BU40" s="662"/>
      <c r="BV40" s="645">
        <v>113</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56572</v>
      </c>
      <c r="CS40" s="646"/>
      <c r="CT40" s="646"/>
      <c r="CU40" s="646"/>
      <c r="CV40" s="646"/>
      <c r="CW40" s="646"/>
      <c r="CX40" s="646"/>
      <c r="CY40" s="647"/>
      <c r="CZ40" s="650">
        <v>1</v>
      </c>
      <c r="DA40" s="682"/>
      <c r="DB40" s="682"/>
      <c r="DC40" s="684"/>
      <c r="DD40" s="654">
        <v>36897</v>
      </c>
      <c r="DE40" s="646"/>
      <c r="DF40" s="646"/>
      <c r="DG40" s="646"/>
      <c r="DH40" s="646"/>
      <c r="DI40" s="646"/>
      <c r="DJ40" s="646"/>
      <c r="DK40" s="647"/>
      <c r="DL40" s="654" t="s">
        <v>238</v>
      </c>
      <c r="DM40" s="646"/>
      <c r="DN40" s="646"/>
      <c r="DO40" s="646"/>
      <c r="DP40" s="646"/>
      <c r="DQ40" s="646"/>
      <c r="DR40" s="646"/>
      <c r="DS40" s="646"/>
      <c r="DT40" s="646"/>
      <c r="DU40" s="646"/>
      <c r="DV40" s="647"/>
      <c r="DW40" s="650" t="s">
        <v>238</v>
      </c>
      <c r="DX40" s="682"/>
      <c r="DY40" s="682"/>
      <c r="DZ40" s="682"/>
      <c r="EA40" s="682"/>
      <c r="EB40" s="682"/>
      <c r="EC40" s="683"/>
    </row>
    <row r="41" spans="2:133" ht="11.25" customHeight="1" x14ac:dyDescent="0.15">
      <c r="B41" s="642" t="s">
        <v>345</v>
      </c>
      <c r="C41" s="643"/>
      <c r="D41" s="643"/>
      <c r="E41" s="643"/>
      <c r="F41" s="643"/>
      <c r="G41" s="643"/>
      <c r="H41" s="643"/>
      <c r="I41" s="643"/>
      <c r="J41" s="643"/>
      <c r="K41" s="643"/>
      <c r="L41" s="643"/>
      <c r="M41" s="643"/>
      <c r="N41" s="643"/>
      <c r="O41" s="643"/>
      <c r="P41" s="643"/>
      <c r="Q41" s="644"/>
      <c r="R41" s="645">
        <v>100800</v>
      </c>
      <c r="S41" s="646"/>
      <c r="T41" s="646"/>
      <c r="U41" s="646"/>
      <c r="V41" s="646"/>
      <c r="W41" s="646"/>
      <c r="X41" s="646"/>
      <c r="Y41" s="647"/>
      <c r="Z41" s="648">
        <v>1.6</v>
      </c>
      <c r="AA41" s="648"/>
      <c r="AB41" s="648"/>
      <c r="AC41" s="648"/>
      <c r="AD41" s="649" t="s">
        <v>136</v>
      </c>
      <c r="AE41" s="649"/>
      <c r="AF41" s="649"/>
      <c r="AG41" s="649"/>
      <c r="AH41" s="649"/>
      <c r="AI41" s="649"/>
      <c r="AJ41" s="649"/>
      <c r="AK41" s="649"/>
      <c r="AL41" s="650" t="s">
        <v>127</v>
      </c>
      <c r="AM41" s="651"/>
      <c r="AN41" s="651"/>
      <c r="AO41" s="652"/>
      <c r="AQ41" s="723" t="s">
        <v>346</v>
      </c>
      <c r="AR41" s="724"/>
      <c r="AS41" s="724"/>
      <c r="AT41" s="724"/>
      <c r="AU41" s="724"/>
      <c r="AV41" s="724"/>
      <c r="AW41" s="724"/>
      <c r="AX41" s="724"/>
      <c r="AY41" s="725"/>
      <c r="AZ41" s="645">
        <v>134205</v>
      </c>
      <c r="BA41" s="646"/>
      <c r="BB41" s="646"/>
      <c r="BC41" s="646"/>
      <c r="BD41" s="670"/>
      <c r="BE41" s="670"/>
      <c r="BF41" s="700"/>
      <c r="BG41" s="726"/>
      <c r="BH41" s="727"/>
      <c r="BI41" s="727"/>
      <c r="BJ41" s="727"/>
      <c r="BK41" s="727"/>
      <c r="BL41" s="236"/>
      <c r="BM41" s="661" t="s">
        <v>347</v>
      </c>
      <c r="BN41" s="661"/>
      <c r="BO41" s="661"/>
      <c r="BP41" s="661"/>
      <c r="BQ41" s="661"/>
      <c r="BR41" s="661"/>
      <c r="BS41" s="661"/>
      <c r="BT41" s="661"/>
      <c r="BU41" s="662"/>
      <c r="BV41" s="645" t="s">
        <v>127</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238</v>
      </c>
      <c r="CS41" s="670"/>
      <c r="CT41" s="670"/>
      <c r="CU41" s="670"/>
      <c r="CV41" s="670"/>
      <c r="CW41" s="670"/>
      <c r="CX41" s="670"/>
      <c r="CY41" s="671"/>
      <c r="CZ41" s="650" t="s">
        <v>127</v>
      </c>
      <c r="DA41" s="682"/>
      <c r="DB41" s="682"/>
      <c r="DC41" s="684"/>
      <c r="DD41" s="654" t="s">
        <v>238</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349</v>
      </c>
      <c r="C42" s="687"/>
      <c r="D42" s="687"/>
      <c r="E42" s="687"/>
      <c r="F42" s="687"/>
      <c r="G42" s="687"/>
      <c r="H42" s="687"/>
      <c r="I42" s="687"/>
      <c r="J42" s="687"/>
      <c r="K42" s="687"/>
      <c r="L42" s="687"/>
      <c r="M42" s="687"/>
      <c r="N42" s="687"/>
      <c r="O42" s="687"/>
      <c r="P42" s="687"/>
      <c r="Q42" s="688"/>
      <c r="R42" s="730">
        <v>6152742</v>
      </c>
      <c r="S42" s="731"/>
      <c r="T42" s="731"/>
      <c r="U42" s="731"/>
      <c r="V42" s="731"/>
      <c r="W42" s="731"/>
      <c r="X42" s="731"/>
      <c r="Y42" s="739"/>
      <c r="Z42" s="740">
        <v>100</v>
      </c>
      <c r="AA42" s="740"/>
      <c r="AB42" s="740"/>
      <c r="AC42" s="740"/>
      <c r="AD42" s="741">
        <v>3654734</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360337</v>
      </c>
      <c r="BA42" s="731"/>
      <c r="BB42" s="731"/>
      <c r="BC42" s="731"/>
      <c r="BD42" s="716"/>
      <c r="BE42" s="716"/>
      <c r="BF42" s="718"/>
      <c r="BG42" s="728"/>
      <c r="BH42" s="729"/>
      <c r="BI42" s="729"/>
      <c r="BJ42" s="729"/>
      <c r="BK42" s="729"/>
      <c r="BL42" s="237"/>
      <c r="BM42" s="673" t="s">
        <v>351</v>
      </c>
      <c r="BN42" s="673"/>
      <c r="BO42" s="673"/>
      <c r="BP42" s="673"/>
      <c r="BQ42" s="673"/>
      <c r="BR42" s="673"/>
      <c r="BS42" s="673"/>
      <c r="BT42" s="673"/>
      <c r="BU42" s="674"/>
      <c r="BV42" s="730">
        <v>373</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426390</v>
      </c>
      <c r="CS42" s="646"/>
      <c r="CT42" s="646"/>
      <c r="CU42" s="646"/>
      <c r="CV42" s="646"/>
      <c r="CW42" s="646"/>
      <c r="CX42" s="646"/>
      <c r="CY42" s="647"/>
      <c r="CZ42" s="650">
        <v>7.2</v>
      </c>
      <c r="DA42" s="651"/>
      <c r="DB42" s="651"/>
      <c r="DC42" s="663"/>
      <c r="DD42" s="654">
        <v>69749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9429</v>
      </c>
      <c r="CS43" s="670"/>
      <c r="CT43" s="670"/>
      <c r="CU43" s="670"/>
      <c r="CV43" s="670"/>
      <c r="CW43" s="670"/>
      <c r="CX43" s="670"/>
      <c r="CY43" s="671"/>
      <c r="CZ43" s="650">
        <v>0.2</v>
      </c>
      <c r="DA43" s="682"/>
      <c r="DB43" s="682"/>
      <c r="DC43" s="684"/>
      <c r="DD43" s="654">
        <v>9429</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354</v>
      </c>
      <c r="CG44" s="643"/>
      <c r="CH44" s="643"/>
      <c r="CI44" s="643"/>
      <c r="CJ44" s="643"/>
      <c r="CK44" s="643"/>
      <c r="CL44" s="643"/>
      <c r="CM44" s="643"/>
      <c r="CN44" s="643"/>
      <c r="CO44" s="643"/>
      <c r="CP44" s="643"/>
      <c r="CQ44" s="644"/>
      <c r="CR44" s="645">
        <v>426385</v>
      </c>
      <c r="CS44" s="646"/>
      <c r="CT44" s="646"/>
      <c r="CU44" s="646"/>
      <c r="CV44" s="646"/>
      <c r="CW44" s="646"/>
      <c r="CX44" s="646"/>
      <c r="CY44" s="647"/>
      <c r="CZ44" s="650">
        <v>7.2</v>
      </c>
      <c r="DA44" s="651"/>
      <c r="DB44" s="651"/>
      <c r="DC44" s="663"/>
      <c r="DD44" s="654">
        <v>69744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152930</v>
      </c>
      <c r="CS45" s="670"/>
      <c r="CT45" s="670"/>
      <c r="CU45" s="670"/>
      <c r="CV45" s="670"/>
      <c r="CW45" s="670"/>
      <c r="CX45" s="670"/>
      <c r="CY45" s="671"/>
      <c r="CZ45" s="650">
        <v>2.6</v>
      </c>
      <c r="DA45" s="682"/>
      <c r="DB45" s="682"/>
      <c r="DC45" s="684"/>
      <c r="DD45" s="654">
        <v>13099</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240036</v>
      </c>
      <c r="CS46" s="646"/>
      <c r="CT46" s="646"/>
      <c r="CU46" s="646"/>
      <c r="CV46" s="646"/>
      <c r="CW46" s="646"/>
      <c r="CX46" s="646"/>
      <c r="CY46" s="647"/>
      <c r="CZ46" s="650">
        <v>4</v>
      </c>
      <c r="DA46" s="651"/>
      <c r="DB46" s="651"/>
      <c r="DC46" s="663"/>
      <c r="DD46" s="654">
        <v>51336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5</v>
      </c>
      <c r="CS47" s="670"/>
      <c r="CT47" s="670"/>
      <c r="CU47" s="670"/>
      <c r="CV47" s="670"/>
      <c r="CW47" s="670"/>
      <c r="CX47" s="670"/>
      <c r="CY47" s="671"/>
      <c r="CZ47" s="650">
        <v>0</v>
      </c>
      <c r="DA47" s="682"/>
      <c r="DB47" s="682"/>
      <c r="DC47" s="684"/>
      <c r="DD47" s="654">
        <v>5</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127</v>
      </c>
      <c r="CS48" s="646"/>
      <c r="CT48" s="646"/>
      <c r="CU48" s="646"/>
      <c r="CV48" s="646"/>
      <c r="CW48" s="646"/>
      <c r="CX48" s="646"/>
      <c r="CY48" s="647"/>
      <c r="CZ48" s="650" t="s">
        <v>136</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362</v>
      </c>
      <c r="CE49" s="687"/>
      <c r="CF49" s="687"/>
      <c r="CG49" s="687"/>
      <c r="CH49" s="687"/>
      <c r="CI49" s="687"/>
      <c r="CJ49" s="687"/>
      <c r="CK49" s="687"/>
      <c r="CL49" s="687"/>
      <c r="CM49" s="687"/>
      <c r="CN49" s="687"/>
      <c r="CO49" s="687"/>
      <c r="CP49" s="687"/>
      <c r="CQ49" s="688"/>
      <c r="CR49" s="730">
        <v>5939666</v>
      </c>
      <c r="CS49" s="716"/>
      <c r="CT49" s="716"/>
      <c r="CU49" s="716"/>
      <c r="CV49" s="716"/>
      <c r="CW49" s="716"/>
      <c r="CX49" s="716"/>
      <c r="CY49" s="747"/>
      <c r="CZ49" s="742">
        <v>100</v>
      </c>
      <c r="DA49" s="748"/>
      <c r="DB49" s="748"/>
      <c r="DC49" s="749"/>
      <c r="DD49" s="750">
        <v>4330924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KcKKuV+L5ZjQENdHvsObXYRmPQcIWBL4S0POOlMO8DWOebhxakCN0dWPV2+xf65mDz49oKjH+MbHLfpko3FiCw==" saltValue="bEPKQsIypVRbukaCJYCIN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6153</v>
      </c>
      <c r="R7" s="781"/>
      <c r="S7" s="781"/>
      <c r="T7" s="781"/>
      <c r="U7" s="781"/>
      <c r="V7" s="781">
        <v>5940</v>
      </c>
      <c r="W7" s="781"/>
      <c r="X7" s="781"/>
      <c r="Y7" s="781"/>
      <c r="Z7" s="781"/>
      <c r="AA7" s="781">
        <v>213</v>
      </c>
      <c r="AB7" s="781"/>
      <c r="AC7" s="781"/>
      <c r="AD7" s="781"/>
      <c r="AE7" s="782"/>
      <c r="AF7" s="783">
        <v>145</v>
      </c>
      <c r="AG7" s="784"/>
      <c r="AH7" s="784"/>
      <c r="AI7" s="784"/>
      <c r="AJ7" s="785"/>
      <c r="AK7" s="820">
        <v>314</v>
      </c>
      <c r="AL7" s="821"/>
      <c r="AM7" s="821"/>
      <c r="AN7" s="821"/>
      <c r="AO7" s="821"/>
      <c r="AP7" s="821">
        <v>7186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593</v>
      </c>
      <c r="BS7" s="824" t="s">
        <v>594</v>
      </c>
      <c r="BT7" s="825"/>
      <c r="BU7" s="825"/>
      <c r="BV7" s="825"/>
      <c r="BW7" s="825"/>
      <c r="BX7" s="825"/>
      <c r="BY7" s="825"/>
      <c r="BZ7" s="825"/>
      <c r="CA7" s="825"/>
      <c r="CB7" s="825"/>
      <c r="CC7" s="825"/>
      <c r="CD7" s="825"/>
      <c r="CE7" s="825"/>
      <c r="CF7" s="825"/>
      <c r="CG7" s="826"/>
      <c r="CH7" s="817">
        <v>-10</v>
      </c>
      <c r="CI7" s="818"/>
      <c r="CJ7" s="818"/>
      <c r="CK7" s="818"/>
      <c r="CL7" s="819"/>
      <c r="CM7" s="817">
        <v>188</v>
      </c>
      <c r="CN7" s="818"/>
      <c r="CO7" s="818"/>
      <c r="CP7" s="818"/>
      <c r="CQ7" s="819"/>
      <c r="CR7" s="817">
        <v>5</v>
      </c>
      <c r="CS7" s="818"/>
      <c r="CT7" s="818"/>
      <c r="CU7" s="818"/>
      <c r="CV7" s="819"/>
      <c r="CW7" s="817" t="s">
        <v>597</v>
      </c>
      <c r="CX7" s="818"/>
      <c r="CY7" s="818"/>
      <c r="CZ7" s="818"/>
      <c r="DA7" s="819"/>
      <c r="DB7" s="817" t="s">
        <v>597</v>
      </c>
      <c r="DC7" s="818"/>
      <c r="DD7" s="818"/>
      <c r="DE7" s="818"/>
      <c r="DF7" s="819"/>
      <c r="DG7" s="817" t="s">
        <v>597</v>
      </c>
      <c r="DH7" s="818"/>
      <c r="DI7" s="818"/>
      <c r="DJ7" s="818"/>
      <c r="DK7" s="819"/>
      <c r="DL7" s="817" t="s">
        <v>597</v>
      </c>
      <c r="DM7" s="818"/>
      <c r="DN7" s="818"/>
      <c r="DO7" s="818"/>
      <c r="DP7" s="819"/>
      <c r="DQ7" s="817" t="s">
        <v>597</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595</v>
      </c>
      <c r="BT8" s="815"/>
      <c r="BU8" s="815"/>
      <c r="BV8" s="815"/>
      <c r="BW8" s="815"/>
      <c r="BX8" s="815"/>
      <c r="BY8" s="815"/>
      <c r="BZ8" s="815"/>
      <c r="CA8" s="815"/>
      <c r="CB8" s="815"/>
      <c r="CC8" s="815"/>
      <c r="CD8" s="815"/>
      <c r="CE8" s="815"/>
      <c r="CF8" s="815"/>
      <c r="CG8" s="816"/>
      <c r="CH8" s="827">
        <v>-8</v>
      </c>
      <c r="CI8" s="828"/>
      <c r="CJ8" s="828"/>
      <c r="CK8" s="828"/>
      <c r="CL8" s="829"/>
      <c r="CM8" s="827">
        <v>101</v>
      </c>
      <c r="CN8" s="828"/>
      <c r="CO8" s="828"/>
      <c r="CP8" s="828"/>
      <c r="CQ8" s="829"/>
      <c r="CR8" s="827">
        <v>10</v>
      </c>
      <c r="CS8" s="828"/>
      <c r="CT8" s="828"/>
      <c r="CU8" s="828"/>
      <c r="CV8" s="829"/>
      <c r="CW8" s="827">
        <v>3</v>
      </c>
      <c r="CX8" s="828"/>
      <c r="CY8" s="828"/>
      <c r="CZ8" s="828"/>
      <c r="DA8" s="829"/>
      <c r="DB8" s="827" t="s">
        <v>597</v>
      </c>
      <c r="DC8" s="828"/>
      <c r="DD8" s="828"/>
      <c r="DE8" s="828"/>
      <c r="DF8" s="829"/>
      <c r="DG8" s="827" t="s">
        <v>597</v>
      </c>
      <c r="DH8" s="828"/>
      <c r="DI8" s="828"/>
      <c r="DJ8" s="828"/>
      <c r="DK8" s="829"/>
      <c r="DL8" s="827" t="s">
        <v>597</v>
      </c>
      <c r="DM8" s="828"/>
      <c r="DN8" s="828"/>
      <c r="DO8" s="828"/>
      <c r="DP8" s="829"/>
      <c r="DQ8" s="827" t="s">
        <v>597</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596</v>
      </c>
      <c r="BT9" s="815"/>
      <c r="BU9" s="815"/>
      <c r="BV9" s="815"/>
      <c r="BW9" s="815"/>
      <c r="BX9" s="815"/>
      <c r="BY9" s="815"/>
      <c r="BZ9" s="815"/>
      <c r="CA9" s="815"/>
      <c r="CB9" s="815"/>
      <c r="CC9" s="815"/>
      <c r="CD9" s="815"/>
      <c r="CE9" s="815"/>
      <c r="CF9" s="815"/>
      <c r="CG9" s="816"/>
      <c r="CH9" s="827">
        <v>71</v>
      </c>
      <c r="CI9" s="828"/>
      <c r="CJ9" s="828"/>
      <c r="CK9" s="828"/>
      <c r="CL9" s="829"/>
      <c r="CM9" s="827">
        <v>340</v>
      </c>
      <c r="CN9" s="828"/>
      <c r="CO9" s="828"/>
      <c r="CP9" s="828"/>
      <c r="CQ9" s="829"/>
      <c r="CR9" s="827">
        <v>50</v>
      </c>
      <c r="CS9" s="828"/>
      <c r="CT9" s="828"/>
      <c r="CU9" s="828"/>
      <c r="CV9" s="829"/>
      <c r="CW9" s="827" t="s">
        <v>597</v>
      </c>
      <c r="CX9" s="828"/>
      <c r="CY9" s="828"/>
      <c r="CZ9" s="828"/>
      <c r="DA9" s="829"/>
      <c r="DB9" s="827" t="s">
        <v>597</v>
      </c>
      <c r="DC9" s="828"/>
      <c r="DD9" s="828"/>
      <c r="DE9" s="828"/>
      <c r="DF9" s="829"/>
      <c r="DG9" s="827" t="s">
        <v>597</v>
      </c>
      <c r="DH9" s="828"/>
      <c r="DI9" s="828"/>
      <c r="DJ9" s="828"/>
      <c r="DK9" s="829"/>
      <c r="DL9" s="827" t="s">
        <v>597</v>
      </c>
      <c r="DM9" s="828"/>
      <c r="DN9" s="828"/>
      <c r="DO9" s="828"/>
      <c r="DP9" s="829"/>
      <c r="DQ9" s="827" t="s">
        <v>597</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387</v>
      </c>
      <c r="B23" s="836" t="s">
        <v>388</v>
      </c>
      <c r="C23" s="837"/>
      <c r="D23" s="837"/>
      <c r="E23" s="837"/>
      <c r="F23" s="837"/>
      <c r="G23" s="837"/>
      <c r="H23" s="837"/>
      <c r="I23" s="837"/>
      <c r="J23" s="837"/>
      <c r="K23" s="837"/>
      <c r="L23" s="837"/>
      <c r="M23" s="837"/>
      <c r="N23" s="837"/>
      <c r="O23" s="837"/>
      <c r="P23" s="838"/>
      <c r="Q23" s="839">
        <v>6153</v>
      </c>
      <c r="R23" s="840"/>
      <c r="S23" s="840"/>
      <c r="T23" s="840"/>
      <c r="U23" s="840"/>
      <c r="V23" s="840">
        <v>5940</v>
      </c>
      <c r="W23" s="840"/>
      <c r="X23" s="840"/>
      <c r="Y23" s="840"/>
      <c r="Z23" s="840"/>
      <c r="AA23" s="840">
        <v>213</v>
      </c>
      <c r="AB23" s="840"/>
      <c r="AC23" s="840"/>
      <c r="AD23" s="840"/>
      <c r="AE23" s="841"/>
      <c r="AF23" s="842">
        <v>145</v>
      </c>
      <c r="AG23" s="840"/>
      <c r="AH23" s="840"/>
      <c r="AI23" s="840"/>
      <c r="AJ23" s="843"/>
      <c r="AK23" s="844"/>
      <c r="AL23" s="845"/>
      <c r="AM23" s="845"/>
      <c r="AN23" s="845"/>
      <c r="AO23" s="845"/>
      <c r="AP23" s="840">
        <v>7186</v>
      </c>
      <c r="AQ23" s="840"/>
      <c r="AR23" s="840"/>
      <c r="AS23" s="840"/>
      <c r="AT23" s="840"/>
      <c r="AU23" s="846"/>
      <c r="AV23" s="846"/>
      <c r="AW23" s="846"/>
      <c r="AX23" s="846"/>
      <c r="AY23" s="847"/>
      <c r="AZ23" s="855" t="s">
        <v>389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8">
        <v>1047</v>
      </c>
      <c r="R28" s="869"/>
      <c r="S28" s="869"/>
      <c r="T28" s="869"/>
      <c r="U28" s="869"/>
      <c r="V28" s="869">
        <v>1043</v>
      </c>
      <c r="W28" s="869"/>
      <c r="X28" s="869"/>
      <c r="Y28" s="869"/>
      <c r="Z28" s="869"/>
      <c r="AA28" s="869">
        <v>3</v>
      </c>
      <c r="AB28" s="869"/>
      <c r="AC28" s="869"/>
      <c r="AD28" s="869"/>
      <c r="AE28" s="870"/>
      <c r="AF28" s="871">
        <v>3</v>
      </c>
      <c r="AG28" s="869"/>
      <c r="AH28" s="869"/>
      <c r="AI28" s="869"/>
      <c r="AJ28" s="872"/>
      <c r="AK28" s="873">
        <v>134</v>
      </c>
      <c r="AL28" s="864"/>
      <c r="AM28" s="864"/>
      <c r="AN28" s="864"/>
      <c r="AO28" s="864"/>
      <c r="AP28" s="864" t="s">
        <v>597</v>
      </c>
      <c r="AQ28" s="864"/>
      <c r="AR28" s="864"/>
      <c r="AS28" s="864"/>
      <c r="AT28" s="864"/>
      <c r="AU28" s="864" t="s">
        <v>597</v>
      </c>
      <c r="AV28" s="864"/>
      <c r="AW28" s="864"/>
      <c r="AX28" s="864"/>
      <c r="AY28" s="864"/>
      <c r="AZ28" s="865" t="s">
        <v>597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1245</v>
      </c>
      <c r="R29" s="805"/>
      <c r="S29" s="805"/>
      <c r="T29" s="805"/>
      <c r="U29" s="805"/>
      <c r="V29" s="805">
        <v>1228</v>
      </c>
      <c r="W29" s="805"/>
      <c r="X29" s="805"/>
      <c r="Y29" s="805"/>
      <c r="Z29" s="805"/>
      <c r="AA29" s="805">
        <v>17</v>
      </c>
      <c r="AB29" s="805"/>
      <c r="AC29" s="805"/>
      <c r="AD29" s="805"/>
      <c r="AE29" s="806"/>
      <c r="AF29" s="807">
        <v>17</v>
      </c>
      <c r="AG29" s="808"/>
      <c r="AH29" s="808"/>
      <c r="AI29" s="808"/>
      <c r="AJ29" s="809"/>
      <c r="AK29" s="876">
        <v>215</v>
      </c>
      <c r="AL29" s="877"/>
      <c r="AM29" s="877"/>
      <c r="AN29" s="877"/>
      <c r="AO29" s="877"/>
      <c r="AP29" s="877" t="s">
        <v>597</v>
      </c>
      <c r="AQ29" s="877"/>
      <c r="AR29" s="877"/>
      <c r="AS29" s="877"/>
      <c r="AT29" s="877"/>
      <c r="AU29" s="877" t="s">
        <v>597</v>
      </c>
      <c r="AV29" s="877"/>
      <c r="AW29" s="877"/>
      <c r="AX29" s="877"/>
      <c r="AY29" s="877"/>
      <c r="AZ29" s="878" t="s">
        <v>597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91</v>
      </c>
      <c r="R30" s="805"/>
      <c r="S30" s="805"/>
      <c r="T30" s="805"/>
      <c r="U30" s="805"/>
      <c r="V30" s="805">
        <v>91</v>
      </c>
      <c r="W30" s="805"/>
      <c r="X30" s="805"/>
      <c r="Y30" s="805"/>
      <c r="Z30" s="805"/>
      <c r="AA30" s="805">
        <v>0</v>
      </c>
      <c r="AB30" s="805"/>
      <c r="AC30" s="805"/>
      <c r="AD30" s="805"/>
      <c r="AE30" s="806"/>
      <c r="AF30" s="807">
        <v>0</v>
      </c>
      <c r="AG30" s="808"/>
      <c r="AH30" s="808"/>
      <c r="AI30" s="808"/>
      <c r="AJ30" s="809"/>
      <c r="AK30" s="876">
        <v>38</v>
      </c>
      <c r="AL30" s="877"/>
      <c r="AM30" s="877"/>
      <c r="AN30" s="877"/>
      <c r="AO30" s="877"/>
      <c r="AP30" s="877" t="s">
        <v>597</v>
      </c>
      <c r="AQ30" s="877"/>
      <c r="AR30" s="877"/>
      <c r="AS30" s="877"/>
      <c r="AT30" s="877"/>
      <c r="AU30" s="877" t="s">
        <v>597</v>
      </c>
      <c r="AV30" s="877"/>
      <c r="AW30" s="877"/>
      <c r="AX30" s="877"/>
      <c r="AY30" s="877"/>
      <c r="AZ30" s="878" t="s">
        <v>597</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228</v>
      </c>
      <c r="R31" s="805"/>
      <c r="S31" s="805"/>
      <c r="T31" s="805"/>
      <c r="U31" s="805"/>
      <c r="V31" s="805">
        <v>225</v>
      </c>
      <c r="W31" s="805"/>
      <c r="X31" s="805"/>
      <c r="Y31" s="805"/>
      <c r="Z31" s="805"/>
      <c r="AA31" s="805">
        <v>2</v>
      </c>
      <c r="AB31" s="805"/>
      <c r="AC31" s="805"/>
      <c r="AD31" s="805"/>
      <c r="AE31" s="806"/>
      <c r="AF31" s="807">
        <v>99</v>
      </c>
      <c r="AG31" s="808"/>
      <c r="AH31" s="808"/>
      <c r="AI31" s="808"/>
      <c r="AJ31" s="809"/>
      <c r="AK31" s="876">
        <v>42</v>
      </c>
      <c r="AL31" s="877"/>
      <c r="AM31" s="877"/>
      <c r="AN31" s="877"/>
      <c r="AO31" s="877"/>
      <c r="AP31" s="877">
        <v>1632</v>
      </c>
      <c r="AQ31" s="877"/>
      <c r="AR31" s="877"/>
      <c r="AS31" s="877"/>
      <c r="AT31" s="877"/>
      <c r="AU31" s="877">
        <v>476</v>
      </c>
      <c r="AV31" s="877"/>
      <c r="AW31" s="877"/>
      <c r="AX31" s="877"/>
      <c r="AY31" s="877"/>
      <c r="AZ31" s="878"/>
      <c r="BA31" s="878"/>
      <c r="BB31" s="878"/>
      <c r="BC31" s="878"/>
      <c r="BD31" s="878"/>
      <c r="BE31" s="874" t="s">
        <v>404</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v>1097</v>
      </c>
      <c r="R32" s="805"/>
      <c r="S32" s="805"/>
      <c r="T32" s="805"/>
      <c r="U32" s="805"/>
      <c r="V32" s="805">
        <v>1089</v>
      </c>
      <c r="W32" s="805"/>
      <c r="X32" s="805"/>
      <c r="Y32" s="805"/>
      <c r="Z32" s="805"/>
      <c r="AA32" s="805">
        <v>7</v>
      </c>
      <c r="AB32" s="805"/>
      <c r="AC32" s="805"/>
      <c r="AD32" s="805"/>
      <c r="AE32" s="806"/>
      <c r="AF32" s="807">
        <v>351</v>
      </c>
      <c r="AG32" s="808"/>
      <c r="AH32" s="808"/>
      <c r="AI32" s="808"/>
      <c r="AJ32" s="809"/>
      <c r="AK32" s="876">
        <v>346</v>
      </c>
      <c r="AL32" s="877"/>
      <c r="AM32" s="877"/>
      <c r="AN32" s="877"/>
      <c r="AO32" s="877"/>
      <c r="AP32" s="877">
        <v>168</v>
      </c>
      <c r="AQ32" s="877"/>
      <c r="AR32" s="877"/>
      <c r="AS32" s="877"/>
      <c r="AT32" s="877"/>
      <c r="AU32" s="877">
        <v>81</v>
      </c>
      <c r="AV32" s="877"/>
      <c r="AW32" s="877"/>
      <c r="AX32" s="877"/>
      <c r="AY32" s="877"/>
      <c r="AZ32" s="878"/>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407</v>
      </c>
      <c r="C33" s="802"/>
      <c r="D33" s="802"/>
      <c r="E33" s="802"/>
      <c r="F33" s="802"/>
      <c r="G33" s="802"/>
      <c r="H33" s="802"/>
      <c r="I33" s="802"/>
      <c r="J33" s="802"/>
      <c r="K33" s="802"/>
      <c r="L33" s="802"/>
      <c r="M33" s="802"/>
      <c r="N33" s="802"/>
      <c r="O33" s="802"/>
      <c r="P33" s="803"/>
      <c r="Q33" s="804">
        <v>264</v>
      </c>
      <c r="R33" s="805"/>
      <c r="S33" s="805"/>
      <c r="T33" s="805"/>
      <c r="U33" s="805"/>
      <c r="V33" s="805">
        <v>263</v>
      </c>
      <c r="W33" s="805"/>
      <c r="X33" s="805"/>
      <c r="Y33" s="805"/>
      <c r="Z33" s="805"/>
      <c r="AA33" s="805">
        <v>1</v>
      </c>
      <c r="AB33" s="805"/>
      <c r="AC33" s="805"/>
      <c r="AD33" s="805"/>
      <c r="AE33" s="806"/>
      <c r="AF33" s="807">
        <v>1</v>
      </c>
      <c r="AG33" s="808"/>
      <c r="AH33" s="808"/>
      <c r="AI33" s="808"/>
      <c r="AJ33" s="809"/>
      <c r="AK33" s="876">
        <v>139</v>
      </c>
      <c r="AL33" s="877"/>
      <c r="AM33" s="877"/>
      <c r="AN33" s="877"/>
      <c r="AO33" s="877"/>
      <c r="AP33" s="877">
        <v>2153</v>
      </c>
      <c r="AQ33" s="877"/>
      <c r="AR33" s="877"/>
      <c r="AS33" s="877"/>
      <c r="AT33" s="877"/>
      <c r="AU33" s="877">
        <v>2153</v>
      </c>
      <c r="AV33" s="877"/>
      <c r="AW33" s="877"/>
      <c r="AX33" s="877"/>
      <c r="AY33" s="877"/>
      <c r="AZ33" s="878"/>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387</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472</v>
      </c>
      <c r="AG63" s="888"/>
      <c r="AH63" s="888"/>
      <c r="AI63" s="888"/>
      <c r="AJ63" s="889"/>
      <c r="AK63" s="890"/>
      <c r="AL63" s="885"/>
      <c r="AM63" s="885"/>
      <c r="AN63" s="885"/>
      <c r="AO63" s="885"/>
      <c r="AP63" s="888">
        <v>3953</v>
      </c>
      <c r="AQ63" s="888"/>
      <c r="AR63" s="888"/>
      <c r="AS63" s="888"/>
      <c r="AT63" s="888"/>
      <c r="AU63" s="888">
        <v>2710</v>
      </c>
      <c r="AV63" s="888"/>
      <c r="AW63" s="888"/>
      <c r="AX63" s="888"/>
      <c r="AY63" s="888"/>
      <c r="AZ63" s="892"/>
      <c r="BA63" s="892"/>
      <c r="BB63" s="892"/>
      <c r="BC63" s="892"/>
      <c r="BD63" s="892"/>
      <c r="BE63" s="893"/>
      <c r="BF63" s="893"/>
      <c r="BG63" s="893"/>
      <c r="BH63" s="893"/>
      <c r="BI63" s="894"/>
      <c r="BJ63" s="895" t="s">
        <v>411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413</v>
      </c>
      <c r="B66" s="787"/>
      <c r="C66" s="787"/>
      <c r="D66" s="787"/>
      <c r="E66" s="787"/>
      <c r="F66" s="787"/>
      <c r="G66" s="787"/>
      <c r="H66" s="787"/>
      <c r="I66" s="787"/>
      <c r="J66" s="787"/>
      <c r="K66" s="787"/>
      <c r="L66" s="787"/>
      <c r="M66" s="787"/>
      <c r="N66" s="787"/>
      <c r="O66" s="787"/>
      <c r="P66" s="788"/>
      <c r="Q66" s="763" t="s">
        <v>414</v>
      </c>
      <c r="R66" s="764"/>
      <c r="S66" s="764"/>
      <c r="T66" s="764"/>
      <c r="U66" s="765"/>
      <c r="V66" s="763" t="s">
        <v>415</v>
      </c>
      <c r="W66" s="764"/>
      <c r="X66" s="764"/>
      <c r="Y66" s="764"/>
      <c r="Z66" s="765"/>
      <c r="AA66" s="763" t="s">
        <v>416</v>
      </c>
      <c r="AB66" s="764"/>
      <c r="AC66" s="764"/>
      <c r="AD66" s="764"/>
      <c r="AE66" s="765"/>
      <c r="AF66" s="898" t="s">
        <v>417</v>
      </c>
      <c r="AG66" s="859"/>
      <c r="AH66" s="859"/>
      <c r="AI66" s="859"/>
      <c r="AJ66" s="899"/>
      <c r="AK66" s="763" t="s">
        <v>418</v>
      </c>
      <c r="AL66" s="787"/>
      <c r="AM66" s="787"/>
      <c r="AN66" s="787"/>
      <c r="AO66" s="788"/>
      <c r="AP66" s="763" t="s">
        <v>419</v>
      </c>
      <c r="AQ66" s="764"/>
      <c r="AR66" s="764"/>
      <c r="AS66" s="764"/>
      <c r="AT66" s="765"/>
      <c r="AU66" s="763" t="s">
        <v>420</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587</v>
      </c>
      <c r="C68" s="916"/>
      <c r="D68" s="916"/>
      <c r="E68" s="916"/>
      <c r="F68" s="916"/>
      <c r="G68" s="916"/>
      <c r="H68" s="916"/>
      <c r="I68" s="916"/>
      <c r="J68" s="916"/>
      <c r="K68" s="916"/>
      <c r="L68" s="916"/>
      <c r="M68" s="916"/>
      <c r="N68" s="916"/>
      <c r="O68" s="916"/>
      <c r="P68" s="917"/>
      <c r="Q68" s="918">
        <v>5926</v>
      </c>
      <c r="R68" s="912"/>
      <c r="S68" s="912"/>
      <c r="T68" s="912"/>
      <c r="U68" s="912"/>
      <c r="V68" s="912">
        <v>5764</v>
      </c>
      <c r="W68" s="912"/>
      <c r="X68" s="912"/>
      <c r="Y68" s="912"/>
      <c r="Z68" s="912"/>
      <c r="AA68" s="912">
        <v>162</v>
      </c>
      <c r="AB68" s="912"/>
      <c r="AC68" s="912"/>
      <c r="AD68" s="912"/>
      <c r="AE68" s="912"/>
      <c r="AF68" s="912">
        <v>162</v>
      </c>
      <c r="AG68" s="912"/>
      <c r="AH68" s="912"/>
      <c r="AI68" s="912"/>
      <c r="AJ68" s="912"/>
      <c r="AK68" s="912" t="s">
        <v>597</v>
      </c>
      <c r="AL68" s="912"/>
      <c r="AM68" s="912"/>
      <c r="AN68" s="912"/>
      <c r="AO68" s="912"/>
      <c r="AP68" s="912">
        <v>2735</v>
      </c>
      <c r="AQ68" s="912"/>
      <c r="AR68" s="912"/>
      <c r="AS68" s="912"/>
      <c r="AT68" s="912"/>
      <c r="AU68" s="912">
        <v>157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588</v>
      </c>
      <c r="C69" s="920"/>
      <c r="D69" s="920"/>
      <c r="E69" s="920"/>
      <c r="F69" s="920"/>
      <c r="G69" s="920"/>
      <c r="H69" s="920"/>
      <c r="I69" s="920"/>
      <c r="J69" s="920"/>
      <c r="K69" s="920"/>
      <c r="L69" s="920"/>
      <c r="M69" s="920"/>
      <c r="N69" s="920"/>
      <c r="O69" s="920"/>
      <c r="P69" s="921"/>
      <c r="Q69" s="922">
        <v>849</v>
      </c>
      <c r="R69" s="877"/>
      <c r="S69" s="877"/>
      <c r="T69" s="877"/>
      <c r="U69" s="877"/>
      <c r="V69" s="877">
        <v>824</v>
      </c>
      <c r="W69" s="877"/>
      <c r="X69" s="877"/>
      <c r="Y69" s="877"/>
      <c r="Z69" s="877"/>
      <c r="AA69" s="877">
        <v>25</v>
      </c>
      <c r="AB69" s="877"/>
      <c r="AC69" s="877"/>
      <c r="AD69" s="877"/>
      <c r="AE69" s="877"/>
      <c r="AF69" s="877">
        <v>25</v>
      </c>
      <c r="AG69" s="877"/>
      <c r="AH69" s="877"/>
      <c r="AI69" s="877"/>
      <c r="AJ69" s="877"/>
      <c r="AK69" s="877">
        <v>22</v>
      </c>
      <c r="AL69" s="877"/>
      <c r="AM69" s="877"/>
      <c r="AN69" s="877"/>
      <c r="AO69" s="877"/>
      <c r="AP69" s="877" t="s">
        <v>597</v>
      </c>
      <c r="AQ69" s="877"/>
      <c r="AR69" s="877"/>
      <c r="AS69" s="877"/>
      <c r="AT69" s="877"/>
      <c r="AU69" s="877" t="s">
        <v>597</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589</v>
      </c>
      <c r="C70" s="920"/>
      <c r="D70" s="920"/>
      <c r="E70" s="920"/>
      <c r="F70" s="920"/>
      <c r="G70" s="920"/>
      <c r="H70" s="920"/>
      <c r="I70" s="920"/>
      <c r="J70" s="920"/>
      <c r="K70" s="920"/>
      <c r="L70" s="920"/>
      <c r="M70" s="920"/>
      <c r="N70" s="920"/>
      <c r="O70" s="920"/>
      <c r="P70" s="921"/>
      <c r="Q70" s="922">
        <v>565</v>
      </c>
      <c r="R70" s="877"/>
      <c r="S70" s="877"/>
      <c r="T70" s="877"/>
      <c r="U70" s="877"/>
      <c r="V70" s="877">
        <v>535</v>
      </c>
      <c r="W70" s="877"/>
      <c r="X70" s="877"/>
      <c r="Y70" s="877"/>
      <c r="Z70" s="877"/>
      <c r="AA70" s="877">
        <v>30</v>
      </c>
      <c r="AB70" s="877"/>
      <c r="AC70" s="877"/>
      <c r="AD70" s="877"/>
      <c r="AE70" s="877"/>
      <c r="AF70" s="877">
        <v>30</v>
      </c>
      <c r="AG70" s="877"/>
      <c r="AH70" s="877"/>
      <c r="AI70" s="877"/>
      <c r="AJ70" s="877"/>
      <c r="AK70" s="877">
        <v>24</v>
      </c>
      <c r="AL70" s="877"/>
      <c r="AM70" s="877"/>
      <c r="AN70" s="877"/>
      <c r="AO70" s="877"/>
      <c r="AP70" s="877" t="s">
        <v>597</v>
      </c>
      <c r="AQ70" s="877"/>
      <c r="AR70" s="877"/>
      <c r="AS70" s="877"/>
      <c r="AT70" s="877"/>
      <c r="AU70" s="877" t="s">
        <v>597</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590</v>
      </c>
      <c r="C71" s="920"/>
      <c r="D71" s="920"/>
      <c r="E71" s="920"/>
      <c r="F71" s="920"/>
      <c r="G71" s="920"/>
      <c r="H71" s="920"/>
      <c r="I71" s="920"/>
      <c r="J71" s="920"/>
      <c r="K71" s="920"/>
      <c r="L71" s="920"/>
      <c r="M71" s="920"/>
      <c r="N71" s="920"/>
      <c r="O71" s="920"/>
      <c r="P71" s="921"/>
      <c r="Q71" s="922">
        <v>171813</v>
      </c>
      <c r="R71" s="877"/>
      <c r="S71" s="877"/>
      <c r="T71" s="877"/>
      <c r="U71" s="877"/>
      <c r="V71" s="877">
        <v>167384</v>
      </c>
      <c r="W71" s="877"/>
      <c r="X71" s="877"/>
      <c r="Y71" s="877"/>
      <c r="Z71" s="877"/>
      <c r="AA71" s="877">
        <v>4429</v>
      </c>
      <c r="AB71" s="877"/>
      <c r="AC71" s="877"/>
      <c r="AD71" s="877"/>
      <c r="AE71" s="877"/>
      <c r="AF71" s="877">
        <v>4426</v>
      </c>
      <c r="AG71" s="877"/>
      <c r="AH71" s="877"/>
      <c r="AI71" s="877"/>
      <c r="AJ71" s="877"/>
      <c r="AK71" s="877">
        <v>6995</v>
      </c>
      <c r="AL71" s="877"/>
      <c r="AM71" s="877"/>
      <c r="AN71" s="877"/>
      <c r="AO71" s="877"/>
      <c r="AP71" s="877" t="s">
        <v>597</v>
      </c>
      <c r="AQ71" s="877"/>
      <c r="AR71" s="877"/>
      <c r="AS71" s="877"/>
      <c r="AT71" s="877"/>
      <c r="AU71" s="877" t="s">
        <v>597</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591</v>
      </c>
      <c r="C72" s="920"/>
      <c r="D72" s="920"/>
      <c r="E72" s="920"/>
      <c r="F72" s="920"/>
      <c r="G72" s="920"/>
      <c r="H72" s="920"/>
      <c r="I72" s="920"/>
      <c r="J72" s="920"/>
      <c r="K72" s="920"/>
      <c r="L72" s="920"/>
      <c r="M72" s="920"/>
      <c r="N72" s="920"/>
      <c r="O72" s="920"/>
      <c r="P72" s="921"/>
      <c r="Q72" s="922">
        <v>9567</v>
      </c>
      <c r="R72" s="877"/>
      <c r="S72" s="877"/>
      <c r="T72" s="877"/>
      <c r="U72" s="877"/>
      <c r="V72" s="877">
        <v>7806</v>
      </c>
      <c r="W72" s="877"/>
      <c r="X72" s="877"/>
      <c r="Y72" s="877"/>
      <c r="Z72" s="877"/>
      <c r="AA72" s="877">
        <v>1761</v>
      </c>
      <c r="AB72" s="877"/>
      <c r="AC72" s="877"/>
      <c r="AD72" s="877"/>
      <c r="AE72" s="877"/>
      <c r="AF72" s="877">
        <v>1761</v>
      </c>
      <c r="AG72" s="877"/>
      <c r="AH72" s="877"/>
      <c r="AI72" s="877"/>
      <c r="AJ72" s="877"/>
      <c r="AK72" s="877" t="s">
        <v>597</v>
      </c>
      <c r="AL72" s="877"/>
      <c r="AM72" s="877"/>
      <c r="AN72" s="877"/>
      <c r="AO72" s="877"/>
      <c r="AP72" s="877" t="s">
        <v>597</v>
      </c>
      <c r="AQ72" s="877"/>
      <c r="AR72" s="877"/>
      <c r="AS72" s="877"/>
      <c r="AT72" s="877"/>
      <c r="AU72" s="877" t="s">
        <v>597</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592</v>
      </c>
      <c r="C73" s="920"/>
      <c r="D73" s="920"/>
      <c r="E73" s="920"/>
      <c r="F73" s="920"/>
      <c r="G73" s="920"/>
      <c r="H73" s="920"/>
      <c r="I73" s="920"/>
      <c r="J73" s="920"/>
      <c r="K73" s="920"/>
      <c r="L73" s="920"/>
      <c r="M73" s="920"/>
      <c r="N73" s="920"/>
      <c r="O73" s="920"/>
      <c r="P73" s="921"/>
      <c r="Q73" s="922">
        <v>160</v>
      </c>
      <c r="R73" s="877"/>
      <c r="S73" s="877"/>
      <c r="T73" s="877"/>
      <c r="U73" s="877"/>
      <c r="V73" s="877">
        <v>159</v>
      </c>
      <c r="W73" s="877"/>
      <c r="X73" s="877"/>
      <c r="Y73" s="877"/>
      <c r="Z73" s="877"/>
      <c r="AA73" s="877">
        <v>1</v>
      </c>
      <c r="AB73" s="877"/>
      <c r="AC73" s="877"/>
      <c r="AD73" s="877"/>
      <c r="AE73" s="877"/>
      <c r="AF73" s="877">
        <v>1</v>
      </c>
      <c r="AG73" s="877"/>
      <c r="AH73" s="877"/>
      <c r="AI73" s="877"/>
      <c r="AJ73" s="877"/>
      <c r="AK73" s="877">
        <v>14</v>
      </c>
      <c r="AL73" s="877"/>
      <c r="AM73" s="877"/>
      <c r="AN73" s="877"/>
      <c r="AO73" s="877"/>
      <c r="AP73" s="877" t="s">
        <v>597</v>
      </c>
      <c r="AQ73" s="877"/>
      <c r="AR73" s="877"/>
      <c r="AS73" s="877"/>
      <c r="AT73" s="877"/>
      <c r="AU73" s="877" t="s">
        <v>597</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387</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6405</v>
      </c>
      <c r="AG88" s="888"/>
      <c r="AH88" s="888"/>
      <c r="AI88" s="888"/>
      <c r="AJ88" s="888"/>
      <c r="AK88" s="885"/>
      <c r="AL88" s="885"/>
      <c r="AM88" s="885"/>
      <c r="AN88" s="885"/>
      <c r="AO88" s="885"/>
      <c r="AP88" s="888">
        <v>2735</v>
      </c>
      <c r="AQ88" s="888"/>
      <c r="AR88" s="888"/>
      <c r="AS88" s="888"/>
      <c r="AT88" s="888"/>
      <c r="AU88" s="888">
        <v>157</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65</v>
      </c>
      <c r="CS102" s="896"/>
      <c r="CT102" s="896"/>
      <c r="CU102" s="896"/>
      <c r="CV102" s="939"/>
      <c r="CW102" s="938">
        <v>1</v>
      </c>
      <c r="CX102" s="896"/>
      <c r="CY102" s="896"/>
      <c r="CZ102" s="896"/>
      <c r="DA102" s="939"/>
      <c r="DB102" s="938" t="s">
        <v>597</v>
      </c>
      <c r="DC102" s="896"/>
      <c r="DD102" s="896"/>
      <c r="DE102" s="896"/>
      <c r="DF102" s="939"/>
      <c r="DG102" s="938" t="s">
        <v>597</v>
      </c>
      <c r="DH102" s="896"/>
      <c r="DI102" s="896"/>
      <c r="DJ102" s="896"/>
      <c r="DK102" s="939"/>
      <c r="DL102" s="938" t="s">
        <v>597</v>
      </c>
      <c r="DM102" s="896"/>
      <c r="DN102" s="896"/>
      <c r="DO102" s="896"/>
      <c r="DP102" s="939"/>
      <c r="DQ102" s="938" t="s">
        <v>597</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305</v>
      </c>
      <c r="AG109" s="941"/>
      <c r="AH109" s="941"/>
      <c r="AI109" s="941"/>
      <c r="AJ109" s="942"/>
      <c r="AK109" s="940" t="s">
        <v>304</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305</v>
      </c>
      <c r="BW109" s="941"/>
      <c r="BX109" s="941"/>
      <c r="BY109" s="941"/>
      <c r="BZ109" s="942"/>
      <c r="CA109" s="940" t="s">
        <v>304</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305</v>
      </c>
      <c r="DM109" s="941"/>
      <c r="DN109" s="941"/>
      <c r="DO109" s="941"/>
      <c r="DP109" s="942"/>
      <c r="DQ109" s="940" t="s">
        <v>304</v>
      </c>
      <c r="DR109" s="941"/>
      <c r="DS109" s="941"/>
      <c r="DT109" s="941"/>
      <c r="DU109" s="942"/>
      <c r="DV109" s="940" t="s">
        <v>431</v>
      </c>
      <c r="DW109" s="941"/>
      <c r="DX109" s="941"/>
      <c r="DY109" s="941"/>
      <c r="DZ109" s="943"/>
    </row>
    <row r="110" spans="1:131" s="247" customFormat="1" ht="26.25" customHeight="1" x14ac:dyDescent="0.15">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877964</v>
      </c>
      <c r="AB110" s="948"/>
      <c r="AC110" s="948"/>
      <c r="AD110" s="948"/>
      <c r="AE110" s="949"/>
      <c r="AF110" s="950">
        <v>861160</v>
      </c>
      <c r="AG110" s="948"/>
      <c r="AH110" s="948"/>
      <c r="AI110" s="948"/>
      <c r="AJ110" s="949"/>
      <c r="AK110" s="950">
        <v>865860</v>
      </c>
      <c r="AL110" s="948"/>
      <c r="AM110" s="948"/>
      <c r="AN110" s="948"/>
      <c r="AO110" s="949"/>
      <c r="AP110" s="951">
        <v>28.4</v>
      </c>
      <c r="AQ110" s="952"/>
      <c r="AR110" s="952"/>
      <c r="AS110" s="952"/>
      <c r="AT110" s="953"/>
      <c r="AU110" s="954" t="s">
        <v>72</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7896653</v>
      </c>
      <c r="BR110" s="983"/>
      <c r="BS110" s="983"/>
      <c r="BT110" s="983"/>
      <c r="BU110" s="983"/>
      <c r="BV110" s="983">
        <v>7511855</v>
      </c>
      <c r="BW110" s="983"/>
      <c r="BX110" s="983"/>
      <c r="BY110" s="983"/>
      <c r="BZ110" s="983"/>
      <c r="CA110" s="983">
        <v>7186173</v>
      </c>
      <c r="CB110" s="983"/>
      <c r="CC110" s="983"/>
      <c r="CD110" s="983"/>
      <c r="CE110" s="983"/>
      <c r="CF110" s="997">
        <v>235.6</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389</v>
      </c>
      <c r="DH110" s="983"/>
      <c r="DI110" s="983"/>
      <c r="DJ110" s="983"/>
      <c r="DK110" s="983"/>
      <c r="DL110" s="983" t="s">
        <v>437</v>
      </c>
      <c r="DM110" s="983"/>
      <c r="DN110" s="983"/>
      <c r="DO110" s="983"/>
      <c r="DP110" s="983"/>
      <c r="DQ110" s="983" t="s">
        <v>389</v>
      </c>
      <c r="DR110" s="983"/>
      <c r="DS110" s="983"/>
      <c r="DT110" s="983"/>
      <c r="DU110" s="983"/>
      <c r="DV110" s="984" t="s">
        <v>411</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439</v>
      </c>
      <c r="AB111" s="990"/>
      <c r="AC111" s="990"/>
      <c r="AD111" s="990"/>
      <c r="AE111" s="991"/>
      <c r="AF111" s="992" t="s">
        <v>411</v>
      </c>
      <c r="AG111" s="990"/>
      <c r="AH111" s="990"/>
      <c r="AI111" s="990"/>
      <c r="AJ111" s="991"/>
      <c r="AK111" s="992" t="s">
        <v>411</v>
      </c>
      <c r="AL111" s="990"/>
      <c r="AM111" s="990"/>
      <c r="AN111" s="990"/>
      <c r="AO111" s="991"/>
      <c r="AP111" s="993" t="s">
        <v>439</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v>12544</v>
      </c>
      <c r="BR111" s="976"/>
      <c r="BS111" s="976"/>
      <c r="BT111" s="976"/>
      <c r="BU111" s="976"/>
      <c r="BV111" s="976" t="s">
        <v>439</v>
      </c>
      <c r="BW111" s="976"/>
      <c r="BX111" s="976"/>
      <c r="BY111" s="976"/>
      <c r="BZ111" s="976"/>
      <c r="CA111" s="976" t="s">
        <v>439</v>
      </c>
      <c r="CB111" s="976"/>
      <c r="CC111" s="976"/>
      <c r="CD111" s="976"/>
      <c r="CE111" s="976"/>
      <c r="CF111" s="970" t="s">
        <v>439</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439</v>
      </c>
      <c r="DM111" s="976"/>
      <c r="DN111" s="976"/>
      <c r="DO111" s="976"/>
      <c r="DP111" s="976"/>
      <c r="DQ111" s="976" t="s">
        <v>411</v>
      </c>
      <c r="DR111" s="976"/>
      <c r="DS111" s="976"/>
      <c r="DT111" s="976"/>
      <c r="DU111" s="976"/>
      <c r="DV111" s="977" t="s">
        <v>411</v>
      </c>
      <c r="DW111" s="977"/>
      <c r="DX111" s="977"/>
      <c r="DY111" s="977"/>
      <c r="DZ111" s="978"/>
    </row>
    <row r="112" spans="1:131" s="247"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439</v>
      </c>
      <c r="AB112" s="1015"/>
      <c r="AC112" s="1015"/>
      <c r="AD112" s="1015"/>
      <c r="AE112" s="1016"/>
      <c r="AF112" s="1017" t="s">
        <v>439</v>
      </c>
      <c r="AG112" s="1015"/>
      <c r="AH112" s="1015"/>
      <c r="AI112" s="1015"/>
      <c r="AJ112" s="1016"/>
      <c r="AK112" s="1017" t="s">
        <v>127</v>
      </c>
      <c r="AL112" s="1015"/>
      <c r="AM112" s="1015"/>
      <c r="AN112" s="1015"/>
      <c r="AO112" s="1016"/>
      <c r="AP112" s="1018" t="s">
        <v>411</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2970744</v>
      </c>
      <c r="BR112" s="976"/>
      <c r="BS112" s="976"/>
      <c r="BT112" s="976"/>
      <c r="BU112" s="976"/>
      <c r="BV112" s="976">
        <v>2807526</v>
      </c>
      <c r="BW112" s="976"/>
      <c r="BX112" s="976"/>
      <c r="BY112" s="976"/>
      <c r="BZ112" s="976"/>
      <c r="CA112" s="976">
        <v>2710612</v>
      </c>
      <c r="CB112" s="976"/>
      <c r="CC112" s="976"/>
      <c r="CD112" s="976"/>
      <c r="CE112" s="976"/>
      <c r="CF112" s="970">
        <v>88.9</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127</v>
      </c>
      <c r="DH112" s="976"/>
      <c r="DI112" s="976"/>
      <c r="DJ112" s="976"/>
      <c r="DK112" s="976"/>
      <c r="DL112" s="976" t="s">
        <v>411</v>
      </c>
      <c r="DM112" s="976"/>
      <c r="DN112" s="976"/>
      <c r="DO112" s="976"/>
      <c r="DP112" s="976"/>
      <c r="DQ112" s="976" t="s">
        <v>411</v>
      </c>
      <c r="DR112" s="976"/>
      <c r="DS112" s="976"/>
      <c r="DT112" s="976"/>
      <c r="DU112" s="976"/>
      <c r="DV112" s="977" t="s">
        <v>439</v>
      </c>
      <c r="DW112" s="977"/>
      <c r="DX112" s="977"/>
      <c r="DY112" s="977"/>
      <c r="DZ112" s="978"/>
    </row>
    <row r="113" spans="1:130" s="247" customFormat="1" ht="26.25" customHeight="1" x14ac:dyDescent="0.15">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187413</v>
      </c>
      <c r="AB113" s="990"/>
      <c r="AC113" s="990"/>
      <c r="AD113" s="990"/>
      <c r="AE113" s="991"/>
      <c r="AF113" s="992">
        <v>183150</v>
      </c>
      <c r="AG113" s="990"/>
      <c r="AH113" s="990"/>
      <c r="AI113" s="990"/>
      <c r="AJ113" s="991"/>
      <c r="AK113" s="992">
        <v>183177</v>
      </c>
      <c r="AL113" s="990"/>
      <c r="AM113" s="990"/>
      <c r="AN113" s="990"/>
      <c r="AO113" s="991"/>
      <c r="AP113" s="993">
        <v>6</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v>145772</v>
      </c>
      <c r="BR113" s="976"/>
      <c r="BS113" s="976"/>
      <c r="BT113" s="976"/>
      <c r="BU113" s="976"/>
      <c r="BV113" s="976">
        <v>141075</v>
      </c>
      <c r="BW113" s="976"/>
      <c r="BX113" s="976"/>
      <c r="BY113" s="976"/>
      <c r="BZ113" s="976"/>
      <c r="CA113" s="976">
        <v>156940</v>
      </c>
      <c r="CB113" s="976"/>
      <c r="CC113" s="976"/>
      <c r="CD113" s="976"/>
      <c r="CE113" s="976"/>
      <c r="CF113" s="970">
        <v>5.0999999999999996</v>
      </c>
      <c r="CG113" s="971"/>
      <c r="CH113" s="971"/>
      <c r="CI113" s="971"/>
      <c r="CJ113" s="971"/>
      <c r="CK113" s="1001"/>
      <c r="CL113" s="1002"/>
      <c r="CM113" s="972" t="s">
        <v>448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439</v>
      </c>
      <c r="DM113" s="1015"/>
      <c r="DN113" s="1015"/>
      <c r="DO113" s="1015"/>
      <c r="DP113" s="1016"/>
      <c r="DQ113" s="1017" t="s">
        <v>439</v>
      </c>
      <c r="DR113" s="1015"/>
      <c r="DS113" s="1015"/>
      <c r="DT113" s="1015"/>
      <c r="DU113" s="1016"/>
      <c r="DV113" s="1018" t="s">
        <v>411</v>
      </c>
      <c r="DW113" s="1019"/>
      <c r="DX113" s="1019"/>
      <c r="DY113" s="1019"/>
      <c r="DZ113" s="1020"/>
    </row>
    <row r="114" spans="1:130" s="247" customFormat="1" ht="26.25" customHeight="1" x14ac:dyDescent="0.15">
      <c r="A114" s="1010"/>
      <c r="B114" s="1011"/>
      <c r="C114" s="1006" t="s">
        <v>449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17179</v>
      </c>
      <c r="AB114" s="1015"/>
      <c r="AC114" s="1015"/>
      <c r="AD114" s="1015"/>
      <c r="AE114" s="1016"/>
      <c r="AF114" s="1017">
        <v>15238</v>
      </c>
      <c r="AG114" s="1015"/>
      <c r="AH114" s="1015"/>
      <c r="AI114" s="1015"/>
      <c r="AJ114" s="1016"/>
      <c r="AK114" s="1017">
        <v>14207</v>
      </c>
      <c r="AL114" s="1015"/>
      <c r="AM114" s="1015"/>
      <c r="AN114" s="1015"/>
      <c r="AO114" s="1016"/>
      <c r="AP114" s="1018">
        <v>0.5</v>
      </c>
      <c r="AQ114" s="1019"/>
      <c r="AR114" s="1019"/>
      <c r="AS114" s="1019"/>
      <c r="AT114" s="1020"/>
      <c r="AU114" s="956"/>
      <c r="AV114" s="957"/>
      <c r="AW114" s="957"/>
      <c r="AX114" s="957"/>
      <c r="AY114" s="957"/>
      <c r="AZ114" s="1005" t="s">
        <v>450</v>
      </c>
      <c r="BA114" s="1006"/>
      <c r="BB114" s="1006"/>
      <c r="BC114" s="1006"/>
      <c r="BD114" s="1006"/>
      <c r="BE114" s="1006"/>
      <c r="BF114" s="1006"/>
      <c r="BG114" s="1006"/>
      <c r="BH114" s="1006"/>
      <c r="BI114" s="1006"/>
      <c r="BJ114" s="1006"/>
      <c r="BK114" s="1006"/>
      <c r="BL114" s="1006"/>
      <c r="BM114" s="1006"/>
      <c r="BN114" s="1006"/>
      <c r="BO114" s="1006"/>
      <c r="BP114" s="1007"/>
      <c r="BQ114" s="975">
        <v>1018803</v>
      </c>
      <c r="BR114" s="976"/>
      <c r="BS114" s="976"/>
      <c r="BT114" s="976"/>
      <c r="BU114" s="976"/>
      <c r="BV114" s="976">
        <v>926538</v>
      </c>
      <c r="BW114" s="976"/>
      <c r="BX114" s="976"/>
      <c r="BY114" s="976"/>
      <c r="BZ114" s="976"/>
      <c r="CA114" s="976">
        <v>853710</v>
      </c>
      <c r="CB114" s="976"/>
      <c r="CC114" s="976"/>
      <c r="CD114" s="976"/>
      <c r="CE114" s="976"/>
      <c r="CF114" s="970">
        <v>28</v>
      </c>
      <c r="CG114" s="971"/>
      <c r="CH114" s="971"/>
      <c r="CI114" s="971"/>
      <c r="CJ114" s="971"/>
      <c r="CK114" s="1001"/>
      <c r="CL114" s="1002"/>
      <c r="CM114" s="972" t="s">
        <v>451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127</v>
      </c>
      <c r="DH114" s="1015"/>
      <c r="DI114" s="1015"/>
      <c r="DJ114" s="1015"/>
      <c r="DK114" s="1016"/>
      <c r="DL114" s="1017" t="s">
        <v>389</v>
      </c>
      <c r="DM114" s="1015"/>
      <c r="DN114" s="1015"/>
      <c r="DO114" s="1015"/>
      <c r="DP114" s="1016"/>
      <c r="DQ114" s="1017" t="s">
        <v>411</v>
      </c>
      <c r="DR114" s="1015"/>
      <c r="DS114" s="1015"/>
      <c r="DT114" s="1015"/>
      <c r="DU114" s="1016"/>
      <c r="DV114" s="1018" t="s">
        <v>411</v>
      </c>
      <c r="DW114" s="1019"/>
      <c r="DX114" s="1019"/>
      <c r="DY114" s="1019"/>
      <c r="DZ114" s="1020"/>
    </row>
    <row r="115" spans="1:130" s="247" customFormat="1" ht="26.25" customHeight="1" x14ac:dyDescent="0.15">
      <c r="A115" s="1010"/>
      <c r="B115" s="1011"/>
      <c r="C115" s="1006" t="s">
        <v>452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21044</v>
      </c>
      <c r="AB115" s="990"/>
      <c r="AC115" s="990"/>
      <c r="AD115" s="990"/>
      <c r="AE115" s="991"/>
      <c r="AF115" s="992">
        <v>12550</v>
      </c>
      <c r="AG115" s="990"/>
      <c r="AH115" s="990"/>
      <c r="AI115" s="990"/>
      <c r="AJ115" s="991"/>
      <c r="AK115" s="992" t="s">
        <v>411</v>
      </c>
      <c r="AL115" s="990"/>
      <c r="AM115" s="990"/>
      <c r="AN115" s="990"/>
      <c r="AO115" s="991"/>
      <c r="AP115" s="993" t="s">
        <v>453</v>
      </c>
      <c r="AQ115" s="994"/>
      <c r="AR115" s="994"/>
      <c r="AS115" s="994"/>
      <c r="AT115" s="995"/>
      <c r="AU115" s="956"/>
      <c r="AV115" s="957"/>
      <c r="AW115" s="957"/>
      <c r="AX115" s="957"/>
      <c r="AY115" s="957"/>
      <c r="AZ115" s="1005" t="s">
        <v>454</v>
      </c>
      <c r="BA115" s="1006"/>
      <c r="BB115" s="1006"/>
      <c r="BC115" s="1006"/>
      <c r="BD115" s="1006"/>
      <c r="BE115" s="1006"/>
      <c r="BF115" s="1006"/>
      <c r="BG115" s="1006"/>
      <c r="BH115" s="1006"/>
      <c r="BI115" s="1006"/>
      <c r="BJ115" s="1006"/>
      <c r="BK115" s="1006"/>
      <c r="BL115" s="1006"/>
      <c r="BM115" s="1006"/>
      <c r="BN115" s="1006"/>
      <c r="BO115" s="1006"/>
      <c r="BP115" s="1007"/>
      <c r="BQ115" s="975" t="s">
        <v>411</v>
      </c>
      <c r="BR115" s="976"/>
      <c r="BS115" s="976"/>
      <c r="BT115" s="976"/>
      <c r="BU115" s="976"/>
      <c r="BV115" s="976" t="s">
        <v>411</v>
      </c>
      <c r="BW115" s="976"/>
      <c r="BX115" s="976"/>
      <c r="BY115" s="976"/>
      <c r="BZ115" s="976"/>
      <c r="CA115" s="976" t="s">
        <v>389</v>
      </c>
      <c r="CB115" s="976"/>
      <c r="CC115" s="976"/>
      <c r="CD115" s="976"/>
      <c r="CE115" s="976"/>
      <c r="CF115" s="970" t="s">
        <v>455</v>
      </c>
      <c r="CG115" s="971"/>
      <c r="CH115" s="971"/>
      <c r="CI115" s="971"/>
      <c r="CJ115" s="971"/>
      <c r="CK115" s="1001"/>
      <c r="CL115" s="1002"/>
      <c r="CM115" s="1005" t="s">
        <v>456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12544</v>
      </c>
      <c r="DH115" s="1015"/>
      <c r="DI115" s="1015"/>
      <c r="DJ115" s="1015"/>
      <c r="DK115" s="1016"/>
      <c r="DL115" s="1017" t="s">
        <v>411</v>
      </c>
      <c r="DM115" s="1015"/>
      <c r="DN115" s="1015"/>
      <c r="DO115" s="1015"/>
      <c r="DP115" s="1016"/>
      <c r="DQ115" s="1017" t="s">
        <v>453</v>
      </c>
      <c r="DR115" s="1015"/>
      <c r="DS115" s="1015"/>
      <c r="DT115" s="1015"/>
      <c r="DU115" s="1016"/>
      <c r="DV115" s="1018" t="s">
        <v>411</v>
      </c>
      <c r="DW115" s="1019"/>
      <c r="DX115" s="1019"/>
      <c r="DY115" s="1019"/>
      <c r="DZ115" s="1020"/>
    </row>
    <row r="116" spans="1:130" s="247" customFormat="1" ht="26.25" customHeight="1" x14ac:dyDescent="0.15">
      <c r="A116" s="1012"/>
      <c r="B116" s="1013"/>
      <c r="C116" s="1021" t="s">
        <v>457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15</v>
      </c>
      <c r="AB116" s="1015"/>
      <c r="AC116" s="1015"/>
      <c r="AD116" s="1015"/>
      <c r="AE116" s="1016"/>
      <c r="AF116" s="1017" t="s">
        <v>411</v>
      </c>
      <c r="AG116" s="1015"/>
      <c r="AH116" s="1015"/>
      <c r="AI116" s="1015"/>
      <c r="AJ116" s="1016"/>
      <c r="AK116" s="1017">
        <v>34</v>
      </c>
      <c r="AL116" s="1015"/>
      <c r="AM116" s="1015"/>
      <c r="AN116" s="1015"/>
      <c r="AO116" s="1016"/>
      <c r="AP116" s="1018">
        <v>0</v>
      </c>
      <c r="AQ116" s="1019"/>
      <c r="AR116" s="1019"/>
      <c r="AS116" s="1019"/>
      <c r="AT116" s="1020"/>
      <c r="AU116" s="956"/>
      <c r="AV116" s="957"/>
      <c r="AW116" s="957"/>
      <c r="AX116" s="957"/>
      <c r="AY116" s="957"/>
      <c r="AZ116" s="1023" t="s">
        <v>458</v>
      </c>
      <c r="BA116" s="1024"/>
      <c r="BB116" s="1024"/>
      <c r="BC116" s="1024"/>
      <c r="BD116" s="1024"/>
      <c r="BE116" s="1024"/>
      <c r="BF116" s="1024"/>
      <c r="BG116" s="1024"/>
      <c r="BH116" s="1024"/>
      <c r="BI116" s="1024"/>
      <c r="BJ116" s="1024"/>
      <c r="BK116" s="1024"/>
      <c r="BL116" s="1024"/>
      <c r="BM116" s="1024"/>
      <c r="BN116" s="1024"/>
      <c r="BO116" s="1024"/>
      <c r="BP116" s="1025"/>
      <c r="BQ116" s="975" t="s">
        <v>411</v>
      </c>
      <c r="BR116" s="976"/>
      <c r="BS116" s="976"/>
      <c r="BT116" s="976"/>
      <c r="BU116" s="976"/>
      <c r="BV116" s="976" t="s">
        <v>459</v>
      </c>
      <c r="BW116" s="976"/>
      <c r="BX116" s="976"/>
      <c r="BY116" s="976"/>
      <c r="BZ116" s="976"/>
      <c r="CA116" s="976" t="s">
        <v>439</v>
      </c>
      <c r="CB116" s="976"/>
      <c r="CC116" s="976"/>
      <c r="CD116" s="976"/>
      <c r="CE116" s="976"/>
      <c r="CF116" s="970" t="s">
        <v>411</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411</v>
      </c>
      <c r="DH116" s="1015"/>
      <c r="DI116" s="1015"/>
      <c r="DJ116" s="1015"/>
      <c r="DK116" s="1016"/>
      <c r="DL116" s="1017" t="s">
        <v>411</v>
      </c>
      <c r="DM116" s="1015"/>
      <c r="DN116" s="1015"/>
      <c r="DO116" s="1015"/>
      <c r="DP116" s="1016"/>
      <c r="DQ116" s="1017" t="s">
        <v>411</v>
      </c>
      <c r="DR116" s="1015"/>
      <c r="DS116" s="1015"/>
      <c r="DT116" s="1015"/>
      <c r="DU116" s="1016"/>
      <c r="DV116" s="1018" t="s">
        <v>411</v>
      </c>
      <c r="DW116" s="1019"/>
      <c r="DX116" s="1019"/>
      <c r="DY116" s="1019"/>
      <c r="DZ116" s="1020"/>
    </row>
    <row r="117" spans="1:130" s="247" customFormat="1" ht="26.25" customHeight="1" x14ac:dyDescent="0.15">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1103615</v>
      </c>
      <c r="AB117" s="1033"/>
      <c r="AC117" s="1033"/>
      <c r="AD117" s="1033"/>
      <c r="AE117" s="1034"/>
      <c r="AF117" s="1035">
        <v>1072098</v>
      </c>
      <c r="AG117" s="1033"/>
      <c r="AH117" s="1033"/>
      <c r="AI117" s="1033"/>
      <c r="AJ117" s="1034"/>
      <c r="AK117" s="1035">
        <v>1063278</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411</v>
      </c>
      <c r="BR117" s="976"/>
      <c r="BS117" s="976"/>
      <c r="BT117" s="976"/>
      <c r="BU117" s="976"/>
      <c r="BV117" s="976" t="s">
        <v>411</v>
      </c>
      <c r="BW117" s="976"/>
      <c r="BX117" s="976"/>
      <c r="BY117" s="976"/>
      <c r="BZ117" s="976"/>
      <c r="CA117" s="976" t="s">
        <v>411</v>
      </c>
      <c r="CB117" s="976"/>
      <c r="CC117" s="976"/>
      <c r="CD117" s="976"/>
      <c r="CE117" s="976"/>
      <c r="CF117" s="970" t="s">
        <v>389</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439</v>
      </c>
      <c r="DH117" s="1015"/>
      <c r="DI117" s="1015"/>
      <c r="DJ117" s="1015"/>
      <c r="DK117" s="1016"/>
      <c r="DL117" s="1017" t="s">
        <v>389</v>
      </c>
      <c r="DM117" s="1015"/>
      <c r="DN117" s="1015"/>
      <c r="DO117" s="1015"/>
      <c r="DP117" s="1016"/>
      <c r="DQ117" s="1017" t="s">
        <v>411</v>
      </c>
      <c r="DR117" s="1015"/>
      <c r="DS117" s="1015"/>
      <c r="DT117" s="1015"/>
      <c r="DU117" s="1016"/>
      <c r="DV117" s="1018" t="s">
        <v>411</v>
      </c>
      <c r="DW117" s="1019"/>
      <c r="DX117" s="1019"/>
      <c r="DY117" s="1019"/>
      <c r="DZ117" s="1020"/>
    </row>
    <row r="118" spans="1:130" s="247" customFormat="1" ht="26.25" customHeight="1" x14ac:dyDescent="0.15">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305</v>
      </c>
      <c r="AG118" s="941"/>
      <c r="AH118" s="941"/>
      <c r="AI118" s="941"/>
      <c r="AJ118" s="942"/>
      <c r="AK118" s="940" t="s">
        <v>304</v>
      </c>
      <c r="AL118" s="941"/>
      <c r="AM118" s="941"/>
      <c r="AN118" s="941"/>
      <c r="AO118" s="942"/>
      <c r="AP118" s="1027" t="s">
        <v>431</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411</v>
      </c>
      <c r="BR118" s="1054"/>
      <c r="BS118" s="1054"/>
      <c r="BT118" s="1054"/>
      <c r="BU118" s="1054"/>
      <c r="BV118" s="1054" t="s">
        <v>411</v>
      </c>
      <c r="BW118" s="1054"/>
      <c r="BX118" s="1054"/>
      <c r="BY118" s="1054"/>
      <c r="BZ118" s="1054"/>
      <c r="CA118" s="1054" t="s">
        <v>411</v>
      </c>
      <c r="CB118" s="1054"/>
      <c r="CC118" s="1054"/>
      <c r="CD118" s="1054"/>
      <c r="CE118" s="1054"/>
      <c r="CF118" s="970" t="s">
        <v>411</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411</v>
      </c>
      <c r="DH118" s="1015"/>
      <c r="DI118" s="1015"/>
      <c r="DJ118" s="1015"/>
      <c r="DK118" s="1016"/>
      <c r="DL118" s="1017" t="s">
        <v>439</v>
      </c>
      <c r="DM118" s="1015"/>
      <c r="DN118" s="1015"/>
      <c r="DO118" s="1015"/>
      <c r="DP118" s="1016"/>
      <c r="DQ118" s="1017" t="s">
        <v>453</v>
      </c>
      <c r="DR118" s="1015"/>
      <c r="DS118" s="1015"/>
      <c r="DT118" s="1015"/>
      <c r="DU118" s="1016"/>
      <c r="DV118" s="1018" t="s">
        <v>455</v>
      </c>
      <c r="DW118" s="1019"/>
      <c r="DX118" s="1019"/>
      <c r="DY118" s="1019"/>
      <c r="DZ118" s="1020"/>
    </row>
    <row r="119" spans="1:130" s="247" customFormat="1" ht="26.25" customHeight="1" x14ac:dyDescent="0.15">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439</v>
      </c>
      <c r="AB119" s="948"/>
      <c r="AC119" s="948"/>
      <c r="AD119" s="948"/>
      <c r="AE119" s="949"/>
      <c r="AF119" s="950" t="s">
        <v>453</v>
      </c>
      <c r="AG119" s="948"/>
      <c r="AH119" s="948"/>
      <c r="AI119" s="948"/>
      <c r="AJ119" s="949"/>
      <c r="AK119" s="950" t="s">
        <v>455</v>
      </c>
      <c r="AL119" s="948"/>
      <c r="AM119" s="948"/>
      <c r="AN119" s="948"/>
      <c r="AO119" s="949"/>
      <c r="AP119" s="951" t="s">
        <v>453</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466</v>
      </c>
      <c r="BP119" s="1062"/>
      <c r="BQ119" s="1053">
        <v>12044516</v>
      </c>
      <c r="BR119" s="1054"/>
      <c r="BS119" s="1054"/>
      <c r="BT119" s="1054"/>
      <c r="BU119" s="1054"/>
      <c r="BV119" s="1054">
        <v>11386994</v>
      </c>
      <c r="BW119" s="1054"/>
      <c r="BX119" s="1054"/>
      <c r="BY119" s="1054"/>
      <c r="BZ119" s="1054"/>
      <c r="CA119" s="1054">
        <v>10907435</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439</v>
      </c>
      <c r="DH119" s="1040"/>
      <c r="DI119" s="1040"/>
      <c r="DJ119" s="1040"/>
      <c r="DK119" s="1041"/>
      <c r="DL119" s="1039" t="s">
        <v>439</v>
      </c>
      <c r="DM119" s="1040"/>
      <c r="DN119" s="1040"/>
      <c r="DO119" s="1040"/>
      <c r="DP119" s="1041"/>
      <c r="DQ119" s="1039" t="s">
        <v>411</v>
      </c>
      <c r="DR119" s="1040"/>
      <c r="DS119" s="1040"/>
      <c r="DT119" s="1040"/>
      <c r="DU119" s="1041"/>
      <c r="DV119" s="1042" t="s">
        <v>411</v>
      </c>
      <c r="DW119" s="1043"/>
      <c r="DX119" s="1043"/>
      <c r="DY119" s="1043"/>
      <c r="DZ119" s="1044"/>
    </row>
    <row r="120" spans="1:130" s="247" customFormat="1" ht="26.25" customHeight="1" x14ac:dyDescent="0.15">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459</v>
      </c>
      <c r="AB120" s="1015"/>
      <c r="AC120" s="1015"/>
      <c r="AD120" s="1015"/>
      <c r="AE120" s="1016"/>
      <c r="AF120" s="1017" t="s">
        <v>459</v>
      </c>
      <c r="AG120" s="1015"/>
      <c r="AH120" s="1015"/>
      <c r="AI120" s="1015"/>
      <c r="AJ120" s="1016"/>
      <c r="AK120" s="1017" t="s">
        <v>411</v>
      </c>
      <c r="AL120" s="1015"/>
      <c r="AM120" s="1015"/>
      <c r="AN120" s="1015"/>
      <c r="AO120" s="1016"/>
      <c r="AP120" s="1018" t="s">
        <v>439</v>
      </c>
      <c r="AQ120" s="1019"/>
      <c r="AR120" s="1019"/>
      <c r="AS120" s="1019"/>
      <c r="AT120" s="1020"/>
      <c r="AU120" s="1045" t="s">
        <v>468</v>
      </c>
      <c r="AV120" s="1046"/>
      <c r="AW120" s="1046"/>
      <c r="AX120" s="1046"/>
      <c r="AY120" s="1047"/>
      <c r="AZ120" s="996" t="s">
        <v>469</v>
      </c>
      <c r="BA120" s="945"/>
      <c r="BB120" s="945"/>
      <c r="BC120" s="945"/>
      <c r="BD120" s="945"/>
      <c r="BE120" s="945"/>
      <c r="BF120" s="945"/>
      <c r="BG120" s="945"/>
      <c r="BH120" s="945"/>
      <c r="BI120" s="945"/>
      <c r="BJ120" s="945"/>
      <c r="BK120" s="945"/>
      <c r="BL120" s="945"/>
      <c r="BM120" s="945"/>
      <c r="BN120" s="945"/>
      <c r="BO120" s="945"/>
      <c r="BP120" s="946"/>
      <c r="BQ120" s="982">
        <v>2168390</v>
      </c>
      <c r="BR120" s="983"/>
      <c r="BS120" s="983"/>
      <c r="BT120" s="983"/>
      <c r="BU120" s="983"/>
      <c r="BV120" s="983">
        <v>2114750</v>
      </c>
      <c r="BW120" s="983"/>
      <c r="BX120" s="983"/>
      <c r="BY120" s="983"/>
      <c r="BZ120" s="983"/>
      <c r="CA120" s="983">
        <v>2157656</v>
      </c>
      <c r="CB120" s="983"/>
      <c r="CC120" s="983"/>
      <c r="CD120" s="983"/>
      <c r="CE120" s="983"/>
      <c r="CF120" s="997">
        <v>70.8</v>
      </c>
      <c r="CG120" s="998"/>
      <c r="CH120" s="998"/>
      <c r="CI120" s="998"/>
      <c r="CJ120" s="998"/>
      <c r="CK120" s="1063" t="s">
        <v>470</v>
      </c>
      <c r="CL120" s="1064"/>
      <c r="CM120" s="1064"/>
      <c r="CN120" s="1064"/>
      <c r="CO120" s="1065"/>
      <c r="CP120" s="1071" t="s">
        <v>471</v>
      </c>
      <c r="CQ120" s="1072"/>
      <c r="CR120" s="1072"/>
      <c r="CS120" s="1072"/>
      <c r="CT120" s="1072"/>
      <c r="CU120" s="1072"/>
      <c r="CV120" s="1072"/>
      <c r="CW120" s="1072"/>
      <c r="CX120" s="1072"/>
      <c r="CY120" s="1072"/>
      <c r="CZ120" s="1072"/>
      <c r="DA120" s="1072"/>
      <c r="DB120" s="1072"/>
      <c r="DC120" s="1072"/>
      <c r="DD120" s="1072"/>
      <c r="DE120" s="1072"/>
      <c r="DF120" s="1073"/>
      <c r="DG120" s="982">
        <v>2258110</v>
      </c>
      <c r="DH120" s="983"/>
      <c r="DI120" s="983"/>
      <c r="DJ120" s="983"/>
      <c r="DK120" s="983"/>
      <c r="DL120" s="983">
        <v>2204554</v>
      </c>
      <c r="DM120" s="983"/>
      <c r="DN120" s="983"/>
      <c r="DO120" s="983"/>
      <c r="DP120" s="983"/>
      <c r="DQ120" s="983">
        <v>2152892</v>
      </c>
      <c r="DR120" s="983"/>
      <c r="DS120" s="983"/>
      <c r="DT120" s="983"/>
      <c r="DU120" s="983"/>
      <c r="DV120" s="984">
        <v>70.599999999999994</v>
      </c>
      <c r="DW120" s="984"/>
      <c r="DX120" s="984"/>
      <c r="DY120" s="984"/>
      <c r="DZ120" s="985"/>
    </row>
    <row r="121" spans="1:130" s="247" customFormat="1" ht="26.25" customHeight="1" x14ac:dyDescent="0.15">
      <c r="A121" s="1115"/>
      <c r="B121" s="1002"/>
      <c r="C121" s="1023" t="s">
        <v>472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411</v>
      </c>
      <c r="AB121" s="1015"/>
      <c r="AC121" s="1015"/>
      <c r="AD121" s="1015"/>
      <c r="AE121" s="1016"/>
      <c r="AF121" s="1017" t="s">
        <v>411</v>
      </c>
      <c r="AG121" s="1015"/>
      <c r="AH121" s="1015"/>
      <c r="AI121" s="1015"/>
      <c r="AJ121" s="1016"/>
      <c r="AK121" s="1017" t="s">
        <v>411</v>
      </c>
      <c r="AL121" s="1015"/>
      <c r="AM121" s="1015"/>
      <c r="AN121" s="1015"/>
      <c r="AO121" s="1016"/>
      <c r="AP121" s="1018" t="s">
        <v>411</v>
      </c>
      <c r="AQ121" s="1019"/>
      <c r="AR121" s="1019"/>
      <c r="AS121" s="1019"/>
      <c r="AT121" s="1020"/>
      <c r="AU121" s="1048"/>
      <c r="AV121" s="1049"/>
      <c r="AW121" s="1049"/>
      <c r="AX121" s="1049"/>
      <c r="AY121" s="1050"/>
      <c r="AZ121" s="1005" t="s">
        <v>473</v>
      </c>
      <c r="BA121" s="1006"/>
      <c r="BB121" s="1006"/>
      <c r="BC121" s="1006"/>
      <c r="BD121" s="1006"/>
      <c r="BE121" s="1006"/>
      <c r="BF121" s="1006"/>
      <c r="BG121" s="1006"/>
      <c r="BH121" s="1006"/>
      <c r="BI121" s="1006"/>
      <c r="BJ121" s="1006"/>
      <c r="BK121" s="1006"/>
      <c r="BL121" s="1006"/>
      <c r="BM121" s="1006"/>
      <c r="BN121" s="1006"/>
      <c r="BO121" s="1006"/>
      <c r="BP121" s="1007"/>
      <c r="BQ121" s="975">
        <v>378177</v>
      </c>
      <c r="BR121" s="976"/>
      <c r="BS121" s="976"/>
      <c r="BT121" s="976"/>
      <c r="BU121" s="976"/>
      <c r="BV121" s="976">
        <v>390421</v>
      </c>
      <c r="BW121" s="976"/>
      <c r="BX121" s="976"/>
      <c r="BY121" s="976"/>
      <c r="BZ121" s="976"/>
      <c r="CA121" s="976">
        <v>328982</v>
      </c>
      <c r="CB121" s="976"/>
      <c r="CC121" s="976"/>
      <c r="CD121" s="976"/>
      <c r="CE121" s="976"/>
      <c r="CF121" s="970">
        <v>10.8</v>
      </c>
      <c r="CG121" s="971"/>
      <c r="CH121" s="971"/>
      <c r="CI121" s="971"/>
      <c r="CJ121" s="971"/>
      <c r="CK121" s="1066"/>
      <c r="CL121" s="1067"/>
      <c r="CM121" s="1067"/>
      <c r="CN121" s="1067"/>
      <c r="CO121" s="1068"/>
      <c r="CP121" s="1076" t="s">
        <v>474</v>
      </c>
      <c r="CQ121" s="1077"/>
      <c r="CR121" s="1077"/>
      <c r="CS121" s="1077"/>
      <c r="CT121" s="1077"/>
      <c r="CU121" s="1077"/>
      <c r="CV121" s="1077"/>
      <c r="CW121" s="1077"/>
      <c r="CX121" s="1077"/>
      <c r="CY121" s="1077"/>
      <c r="CZ121" s="1077"/>
      <c r="DA121" s="1077"/>
      <c r="DB121" s="1077"/>
      <c r="DC121" s="1077"/>
      <c r="DD121" s="1077"/>
      <c r="DE121" s="1077"/>
      <c r="DF121" s="1078"/>
      <c r="DG121" s="975">
        <v>594875</v>
      </c>
      <c r="DH121" s="976"/>
      <c r="DI121" s="976"/>
      <c r="DJ121" s="976"/>
      <c r="DK121" s="976"/>
      <c r="DL121" s="976">
        <v>501156</v>
      </c>
      <c r="DM121" s="976"/>
      <c r="DN121" s="976"/>
      <c r="DO121" s="976"/>
      <c r="DP121" s="976"/>
      <c r="DQ121" s="976">
        <v>476433</v>
      </c>
      <c r="DR121" s="976"/>
      <c r="DS121" s="976"/>
      <c r="DT121" s="976"/>
      <c r="DU121" s="976"/>
      <c r="DV121" s="977">
        <v>15.6</v>
      </c>
      <c r="DW121" s="977"/>
      <c r="DX121" s="977"/>
      <c r="DY121" s="977"/>
      <c r="DZ121" s="978"/>
    </row>
    <row r="122" spans="1:130" s="247" customFormat="1" ht="26.25" customHeight="1" x14ac:dyDescent="0.15">
      <c r="A122" s="1115"/>
      <c r="B122" s="1002"/>
      <c r="C122" s="972" t="s">
        <v>451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v>8492</v>
      </c>
      <c r="AB122" s="1015"/>
      <c r="AC122" s="1015"/>
      <c r="AD122" s="1015"/>
      <c r="AE122" s="1016"/>
      <c r="AF122" s="1017" t="s">
        <v>411</v>
      </c>
      <c r="AG122" s="1015"/>
      <c r="AH122" s="1015"/>
      <c r="AI122" s="1015"/>
      <c r="AJ122" s="1016"/>
      <c r="AK122" s="1017" t="s">
        <v>411</v>
      </c>
      <c r="AL122" s="1015"/>
      <c r="AM122" s="1015"/>
      <c r="AN122" s="1015"/>
      <c r="AO122" s="1016"/>
      <c r="AP122" s="1018" t="s">
        <v>411</v>
      </c>
      <c r="AQ122" s="1019"/>
      <c r="AR122" s="1019"/>
      <c r="AS122" s="1019"/>
      <c r="AT122" s="1020"/>
      <c r="AU122" s="1048"/>
      <c r="AV122" s="1049"/>
      <c r="AW122" s="1049"/>
      <c r="AX122" s="1049"/>
      <c r="AY122" s="1050"/>
      <c r="AZ122" s="1030" t="s">
        <v>475</v>
      </c>
      <c r="BA122" s="1021"/>
      <c r="BB122" s="1021"/>
      <c r="BC122" s="1021"/>
      <c r="BD122" s="1021"/>
      <c r="BE122" s="1021"/>
      <c r="BF122" s="1021"/>
      <c r="BG122" s="1021"/>
      <c r="BH122" s="1021"/>
      <c r="BI122" s="1021"/>
      <c r="BJ122" s="1021"/>
      <c r="BK122" s="1021"/>
      <c r="BL122" s="1021"/>
      <c r="BM122" s="1021"/>
      <c r="BN122" s="1021"/>
      <c r="BO122" s="1021"/>
      <c r="BP122" s="1022"/>
      <c r="BQ122" s="1053">
        <v>6998486</v>
      </c>
      <c r="BR122" s="1054"/>
      <c r="BS122" s="1054"/>
      <c r="BT122" s="1054"/>
      <c r="BU122" s="1054"/>
      <c r="BV122" s="1054">
        <v>6661234</v>
      </c>
      <c r="BW122" s="1054"/>
      <c r="BX122" s="1054"/>
      <c r="BY122" s="1054"/>
      <c r="BZ122" s="1054"/>
      <c r="CA122" s="1054">
        <v>6519125</v>
      </c>
      <c r="CB122" s="1054"/>
      <c r="CC122" s="1054"/>
      <c r="CD122" s="1054"/>
      <c r="CE122" s="1054"/>
      <c r="CF122" s="1074">
        <v>213.8</v>
      </c>
      <c r="CG122" s="1075"/>
      <c r="CH122" s="1075"/>
      <c r="CI122" s="1075"/>
      <c r="CJ122" s="1075"/>
      <c r="CK122" s="1066"/>
      <c r="CL122" s="1067"/>
      <c r="CM122" s="1067"/>
      <c r="CN122" s="1067"/>
      <c r="CO122" s="1068"/>
      <c r="CP122" s="1076" t="s">
        <v>476</v>
      </c>
      <c r="CQ122" s="1077"/>
      <c r="CR122" s="1077"/>
      <c r="CS122" s="1077"/>
      <c r="CT122" s="1077"/>
      <c r="CU122" s="1077"/>
      <c r="CV122" s="1077"/>
      <c r="CW122" s="1077"/>
      <c r="CX122" s="1077"/>
      <c r="CY122" s="1077"/>
      <c r="CZ122" s="1077"/>
      <c r="DA122" s="1077"/>
      <c r="DB122" s="1077"/>
      <c r="DC122" s="1077"/>
      <c r="DD122" s="1077"/>
      <c r="DE122" s="1077"/>
      <c r="DF122" s="1078"/>
      <c r="DG122" s="975">
        <v>117759</v>
      </c>
      <c r="DH122" s="976"/>
      <c r="DI122" s="976"/>
      <c r="DJ122" s="976"/>
      <c r="DK122" s="976"/>
      <c r="DL122" s="976">
        <v>101816</v>
      </c>
      <c r="DM122" s="976"/>
      <c r="DN122" s="976"/>
      <c r="DO122" s="976"/>
      <c r="DP122" s="976"/>
      <c r="DQ122" s="976">
        <v>81287</v>
      </c>
      <c r="DR122" s="976"/>
      <c r="DS122" s="976"/>
      <c r="DT122" s="976"/>
      <c r="DU122" s="976"/>
      <c r="DV122" s="977">
        <v>2.7</v>
      </c>
      <c r="DW122" s="977"/>
      <c r="DX122" s="977"/>
      <c r="DY122" s="977"/>
      <c r="DZ122" s="978"/>
    </row>
    <row r="123" spans="1:130" s="247" customFormat="1" ht="26.25" customHeight="1" x14ac:dyDescent="0.15">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411</v>
      </c>
      <c r="AB123" s="1015"/>
      <c r="AC123" s="1015"/>
      <c r="AD123" s="1015"/>
      <c r="AE123" s="1016"/>
      <c r="AF123" s="1017" t="s">
        <v>477</v>
      </c>
      <c r="AG123" s="1015"/>
      <c r="AH123" s="1015"/>
      <c r="AI123" s="1015"/>
      <c r="AJ123" s="1016"/>
      <c r="AK123" s="1017" t="s">
        <v>411</v>
      </c>
      <c r="AL123" s="1015"/>
      <c r="AM123" s="1015"/>
      <c r="AN123" s="1015"/>
      <c r="AO123" s="1016"/>
      <c r="AP123" s="1018" t="s">
        <v>477</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478</v>
      </c>
      <c r="BP123" s="1062"/>
      <c r="BQ123" s="1121">
        <v>9545053</v>
      </c>
      <c r="BR123" s="1122"/>
      <c r="BS123" s="1122"/>
      <c r="BT123" s="1122"/>
      <c r="BU123" s="1122"/>
      <c r="BV123" s="1122">
        <v>9166405</v>
      </c>
      <c r="BW123" s="1122"/>
      <c r="BX123" s="1122"/>
      <c r="BY123" s="1122"/>
      <c r="BZ123" s="1122"/>
      <c r="CA123" s="1122">
        <v>9005763</v>
      </c>
      <c r="CB123" s="1122"/>
      <c r="CC123" s="1122"/>
      <c r="CD123" s="1122"/>
      <c r="CE123" s="1122"/>
      <c r="CF123" s="1055"/>
      <c r="CG123" s="1056"/>
      <c r="CH123" s="1056"/>
      <c r="CI123" s="1056"/>
      <c r="CJ123" s="1057"/>
      <c r="CK123" s="1066"/>
      <c r="CL123" s="1067"/>
      <c r="CM123" s="1067"/>
      <c r="CN123" s="1067"/>
      <c r="CO123" s="1068"/>
      <c r="CP123" s="1076" t="s">
        <v>479</v>
      </c>
      <c r="CQ123" s="1077"/>
      <c r="CR123" s="1077"/>
      <c r="CS123" s="1077"/>
      <c r="CT123" s="1077"/>
      <c r="CU123" s="1077"/>
      <c r="CV123" s="1077"/>
      <c r="CW123" s="1077"/>
      <c r="CX123" s="1077"/>
      <c r="CY123" s="1077"/>
      <c r="CZ123" s="1077"/>
      <c r="DA123" s="1077"/>
      <c r="DB123" s="1077"/>
      <c r="DC123" s="1077"/>
      <c r="DD123" s="1077"/>
      <c r="DE123" s="1077"/>
      <c r="DF123" s="1078"/>
      <c r="DG123" s="1014" t="s">
        <v>439</v>
      </c>
      <c r="DH123" s="1015"/>
      <c r="DI123" s="1015"/>
      <c r="DJ123" s="1015"/>
      <c r="DK123" s="1016"/>
      <c r="DL123" s="1017" t="s">
        <v>411</v>
      </c>
      <c r="DM123" s="1015"/>
      <c r="DN123" s="1015"/>
      <c r="DO123" s="1015"/>
      <c r="DP123" s="1016"/>
      <c r="DQ123" s="1017" t="s">
        <v>439</v>
      </c>
      <c r="DR123" s="1015"/>
      <c r="DS123" s="1015"/>
      <c r="DT123" s="1015"/>
      <c r="DU123" s="1016"/>
      <c r="DV123" s="1018" t="s">
        <v>411</v>
      </c>
      <c r="DW123" s="1019"/>
      <c r="DX123" s="1019"/>
      <c r="DY123" s="1019"/>
      <c r="DZ123" s="1020"/>
    </row>
    <row r="124" spans="1:130" s="247" customFormat="1" ht="26.25" customHeight="1" thickBot="1" x14ac:dyDescent="0.2">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439</v>
      </c>
      <c r="AB124" s="1015"/>
      <c r="AC124" s="1015"/>
      <c r="AD124" s="1015"/>
      <c r="AE124" s="1016"/>
      <c r="AF124" s="1017" t="s">
        <v>439</v>
      </c>
      <c r="AG124" s="1015"/>
      <c r="AH124" s="1015"/>
      <c r="AI124" s="1015"/>
      <c r="AJ124" s="1016"/>
      <c r="AK124" s="1017" t="s">
        <v>477</v>
      </c>
      <c r="AL124" s="1015"/>
      <c r="AM124" s="1015"/>
      <c r="AN124" s="1015"/>
      <c r="AO124" s="1016"/>
      <c r="AP124" s="1018" t="s">
        <v>411</v>
      </c>
      <c r="AQ124" s="1019"/>
      <c r="AR124" s="1019"/>
      <c r="AS124" s="1019"/>
      <c r="AT124" s="1020"/>
      <c r="AU124" s="1117" t="s">
        <v>480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81</v>
      </c>
      <c r="BR124" s="1084"/>
      <c r="BS124" s="1084"/>
      <c r="BT124" s="1084"/>
      <c r="BU124" s="1084"/>
      <c r="BV124" s="1084">
        <v>72.3</v>
      </c>
      <c r="BW124" s="1084"/>
      <c r="BX124" s="1084"/>
      <c r="BY124" s="1084"/>
      <c r="BZ124" s="1084"/>
      <c r="CA124" s="1084">
        <v>62.3</v>
      </c>
      <c r="CB124" s="1084"/>
      <c r="CC124" s="1084"/>
      <c r="CD124" s="1084"/>
      <c r="CE124" s="1084"/>
      <c r="CF124" s="1085"/>
      <c r="CG124" s="1086"/>
      <c r="CH124" s="1086"/>
      <c r="CI124" s="1086"/>
      <c r="CJ124" s="1087"/>
      <c r="CK124" s="1069"/>
      <c r="CL124" s="1069"/>
      <c r="CM124" s="1069"/>
      <c r="CN124" s="1069"/>
      <c r="CO124" s="1070"/>
      <c r="CP124" s="1076" t="s">
        <v>481</v>
      </c>
      <c r="CQ124" s="1077"/>
      <c r="CR124" s="1077"/>
      <c r="CS124" s="1077"/>
      <c r="CT124" s="1077"/>
      <c r="CU124" s="1077"/>
      <c r="CV124" s="1077"/>
      <c r="CW124" s="1077"/>
      <c r="CX124" s="1077"/>
      <c r="CY124" s="1077"/>
      <c r="CZ124" s="1077"/>
      <c r="DA124" s="1077"/>
      <c r="DB124" s="1077"/>
      <c r="DC124" s="1077"/>
      <c r="DD124" s="1077"/>
      <c r="DE124" s="1077"/>
      <c r="DF124" s="1078"/>
      <c r="DG124" s="1061" t="s">
        <v>411</v>
      </c>
      <c r="DH124" s="1040"/>
      <c r="DI124" s="1040"/>
      <c r="DJ124" s="1040"/>
      <c r="DK124" s="1041"/>
      <c r="DL124" s="1039" t="s">
        <v>453</v>
      </c>
      <c r="DM124" s="1040"/>
      <c r="DN124" s="1040"/>
      <c r="DO124" s="1040"/>
      <c r="DP124" s="1041"/>
      <c r="DQ124" s="1039" t="s">
        <v>411</v>
      </c>
      <c r="DR124" s="1040"/>
      <c r="DS124" s="1040"/>
      <c r="DT124" s="1040"/>
      <c r="DU124" s="1041"/>
      <c r="DV124" s="1042" t="s">
        <v>411</v>
      </c>
      <c r="DW124" s="1043"/>
      <c r="DX124" s="1043"/>
      <c r="DY124" s="1043"/>
      <c r="DZ124" s="1044"/>
    </row>
    <row r="125" spans="1:130" s="247" customFormat="1" ht="26.25" customHeight="1" x14ac:dyDescent="0.15">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411</v>
      </c>
      <c r="AB125" s="1015"/>
      <c r="AC125" s="1015"/>
      <c r="AD125" s="1015"/>
      <c r="AE125" s="1016"/>
      <c r="AF125" s="1017" t="s">
        <v>453</v>
      </c>
      <c r="AG125" s="1015"/>
      <c r="AH125" s="1015"/>
      <c r="AI125" s="1015"/>
      <c r="AJ125" s="1016"/>
      <c r="AK125" s="1017" t="s">
        <v>411</v>
      </c>
      <c r="AL125" s="1015"/>
      <c r="AM125" s="1015"/>
      <c r="AN125" s="1015"/>
      <c r="AO125" s="1016"/>
      <c r="AP125" s="1018" t="s">
        <v>411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482</v>
      </c>
      <c r="CL125" s="1064"/>
      <c r="CM125" s="1064"/>
      <c r="CN125" s="1064"/>
      <c r="CO125" s="1065"/>
      <c r="CP125" s="996" t="s">
        <v>483</v>
      </c>
      <c r="CQ125" s="945"/>
      <c r="CR125" s="945"/>
      <c r="CS125" s="945"/>
      <c r="CT125" s="945"/>
      <c r="CU125" s="945"/>
      <c r="CV125" s="945"/>
      <c r="CW125" s="945"/>
      <c r="CX125" s="945"/>
      <c r="CY125" s="945"/>
      <c r="CZ125" s="945"/>
      <c r="DA125" s="945"/>
      <c r="DB125" s="945"/>
      <c r="DC125" s="945"/>
      <c r="DD125" s="945"/>
      <c r="DE125" s="945"/>
      <c r="DF125" s="946"/>
      <c r="DG125" s="982" t="s">
        <v>411</v>
      </c>
      <c r="DH125" s="983"/>
      <c r="DI125" s="983"/>
      <c r="DJ125" s="983"/>
      <c r="DK125" s="983"/>
      <c r="DL125" s="983" t="s">
        <v>459</v>
      </c>
      <c r="DM125" s="983"/>
      <c r="DN125" s="983"/>
      <c r="DO125" s="983"/>
      <c r="DP125" s="983"/>
      <c r="DQ125" s="983" t="s">
        <v>411</v>
      </c>
      <c r="DR125" s="983"/>
      <c r="DS125" s="983"/>
      <c r="DT125" s="983"/>
      <c r="DU125" s="983"/>
      <c r="DV125" s="984" t="s">
        <v>411</v>
      </c>
      <c r="DW125" s="984"/>
      <c r="DX125" s="984"/>
      <c r="DY125" s="984"/>
      <c r="DZ125" s="985"/>
    </row>
    <row r="126" spans="1:130" s="247" customFormat="1" ht="26.25" customHeight="1" thickBot="1" x14ac:dyDescent="0.2">
      <c r="A126" s="1115"/>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12552</v>
      </c>
      <c r="AB126" s="1015"/>
      <c r="AC126" s="1015"/>
      <c r="AD126" s="1015"/>
      <c r="AE126" s="1016"/>
      <c r="AF126" s="1017">
        <v>12550</v>
      </c>
      <c r="AG126" s="1015"/>
      <c r="AH126" s="1015"/>
      <c r="AI126" s="1015"/>
      <c r="AJ126" s="1016"/>
      <c r="AK126" s="1017" t="s">
        <v>411</v>
      </c>
      <c r="AL126" s="1015"/>
      <c r="AM126" s="1015"/>
      <c r="AN126" s="1015"/>
      <c r="AO126" s="1016"/>
      <c r="AP126" s="1018" t="s">
        <v>411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411</v>
      </c>
      <c r="DH126" s="976"/>
      <c r="DI126" s="976"/>
      <c r="DJ126" s="976"/>
      <c r="DK126" s="976"/>
      <c r="DL126" s="976" t="s">
        <v>411</v>
      </c>
      <c r="DM126" s="976"/>
      <c r="DN126" s="976"/>
      <c r="DO126" s="976"/>
      <c r="DP126" s="976"/>
      <c r="DQ126" s="976" t="s">
        <v>411</v>
      </c>
      <c r="DR126" s="976"/>
      <c r="DS126" s="976"/>
      <c r="DT126" s="976"/>
      <c r="DU126" s="976"/>
      <c r="DV126" s="977" t="s">
        <v>411</v>
      </c>
      <c r="DW126" s="977"/>
      <c r="DX126" s="977"/>
      <c r="DY126" s="977"/>
      <c r="DZ126" s="978"/>
    </row>
    <row r="127" spans="1:130" s="247" customFormat="1" ht="26.25" customHeight="1" x14ac:dyDescent="0.15">
      <c r="A127" s="1116"/>
      <c r="B127" s="1004"/>
      <c r="C127" s="1058" t="s">
        <v>485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439</v>
      </c>
      <c r="AB127" s="1015"/>
      <c r="AC127" s="1015"/>
      <c r="AD127" s="1015"/>
      <c r="AE127" s="1016"/>
      <c r="AF127" s="1017" t="s">
        <v>411</v>
      </c>
      <c r="AG127" s="1015"/>
      <c r="AH127" s="1015"/>
      <c r="AI127" s="1015"/>
      <c r="AJ127" s="1016"/>
      <c r="AK127" s="1017" t="s">
        <v>411</v>
      </c>
      <c r="AL127" s="1015"/>
      <c r="AM127" s="1015"/>
      <c r="AN127" s="1015"/>
      <c r="AO127" s="1016"/>
      <c r="AP127" s="1018" t="s">
        <v>411</v>
      </c>
      <c r="AQ127" s="1019"/>
      <c r="AR127" s="1019"/>
      <c r="AS127" s="1019"/>
      <c r="AT127" s="1020"/>
      <c r="AU127" s="283"/>
      <c r="AV127" s="283"/>
      <c r="AW127" s="283"/>
      <c r="AX127" s="1088" t="s">
        <v>486</v>
      </c>
      <c r="AY127" s="1089"/>
      <c r="AZ127" s="1089"/>
      <c r="BA127" s="1089"/>
      <c r="BB127" s="1089"/>
      <c r="BC127" s="1089"/>
      <c r="BD127" s="1089"/>
      <c r="BE127" s="1090"/>
      <c r="BF127" s="1091" t="s">
        <v>487</v>
      </c>
      <c r="BG127" s="1089"/>
      <c r="BH127" s="1089"/>
      <c r="BI127" s="1089"/>
      <c r="BJ127" s="1089"/>
      <c r="BK127" s="1089"/>
      <c r="BL127" s="1090"/>
      <c r="BM127" s="1091" t="s">
        <v>488</v>
      </c>
      <c r="BN127" s="1089"/>
      <c r="BO127" s="1089"/>
      <c r="BP127" s="1089"/>
      <c r="BQ127" s="1089"/>
      <c r="BR127" s="1089"/>
      <c r="BS127" s="1090"/>
      <c r="BT127" s="1091" t="s">
        <v>489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490</v>
      </c>
      <c r="CQ127" s="1006"/>
      <c r="CR127" s="1006"/>
      <c r="CS127" s="1006"/>
      <c r="CT127" s="1006"/>
      <c r="CU127" s="1006"/>
      <c r="CV127" s="1006"/>
      <c r="CW127" s="1006"/>
      <c r="CX127" s="1006"/>
      <c r="CY127" s="1006"/>
      <c r="CZ127" s="1006"/>
      <c r="DA127" s="1006"/>
      <c r="DB127" s="1006"/>
      <c r="DC127" s="1006"/>
      <c r="DD127" s="1006"/>
      <c r="DE127" s="1006"/>
      <c r="DF127" s="1007"/>
      <c r="DG127" s="975" t="s">
        <v>411</v>
      </c>
      <c r="DH127" s="976"/>
      <c r="DI127" s="976"/>
      <c r="DJ127" s="976"/>
      <c r="DK127" s="976"/>
      <c r="DL127" s="976" t="s">
        <v>411</v>
      </c>
      <c r="DM127" s="976"/>
      <c r="DN127" s="976"/>
      <c r="DO127" s="976"/>
      <c r="DP127" s="976"/>
      <c r="DQ127" s="976" t="s">
        <v>411</v>
      </c>
      <c r="DR127" s="976"/>
      <c r="DS127" s="976"/>
      <c r="DT127" s="976"/>
      <c r="DU127" s="976"/>
      <c r="DV127" s="977" t="s">
        <v>411</v>
      </c>
      <c r="DW127" s="977"/>
      <c r="DX127" s="977"/>
      <c r="DY127" s="977"/>
      <c r="DZ127" s="978"/>
    </row>
    <row r="128" spans="1:130" s="247" customFormat="1" ht="26.25" customHeight="1" thickBot="1" x14ac:dyDescent="0.2">
      <c r="A128" s="1099" t="s">
        <v>491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492</v>
      </c>
      <c r="X128" s="1101"/>
      <c r="Y128" s="1101"/>
      <c r="Z128" s="1102"/>
      <c r="AA128" s="1103">
        <v>31745</v>
      </c>
      <c r="AB128" s="1104"/>
      <c r="AC128" s="1104"/>
      <c r="AD128" s="1104"/>
      <c r="AE128" s="1105"/>
      <c r="AF128" s="1106">
        <v>38623</v>
      </c>
      <c r="AG128" s="1104"/>
      <c r="AH128" s="1104"/>
      <c r="AI128" s="1104"/>
      <c r="AJ128" s="1105"/>
      <c r="AK128" s="1106">
        <v>30042</v>
      </c>
      <c r="AL128" s="1104"/>
      <c r="AM128" s="1104"/>
      <c r="AN128" s="1104"/>
      <c r="AO128" s="1105"/>
      <c r="AP128" s="1107"/>
      <c r="AQ128" s="1108"/>
      <c r="AR128" s="1108"/>
      <c r="AS128" s="1108"/>
      <c r="AT128" s="1109"/>
      <c r="AU128" s="283"/>
      <c r="AV128" s="283"/>
      <c r="AW128" s="283"/>
      <c r="AX128" s="944" t="s">
        <v>493</v>
      </c>
      <c r="AY128" s="945"/>
      <c r="AZ128" s="945"/>
      <c r="BA128" s="945"/>
      <c r="BB128" s="945"/>
      <c r="BC128" s="945"/>
      <c r="BD128" s="945"/>
      <c r="BE128" s="946"/>
      <c r="BF128" s="1110" t="s">
        <v>439</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494</v>
      </c>
      <c r="CQ128" s="1093"/>
      <c r="CR128" s="1093"/>
      <c r="CS128" s="1093"/>
      <c r="CT128" s="1093"/>
      <c r="CU128" s="1093"/>
      <c r="CV128" s="1093"/>
      <c r="CW128" s="1093"/>
      <c r="CX128" s="1093"/>
      <c r="CY128" s="1093"/>
      <c r="CZ128" s="1093"/>
      <c r="DA128" s="1093"/>
      <c r="DB128" s="1093"/>
      <c r="DC128" s="1093"/>
      <c r="DD128" s="1093"/>
      <c r="DE128" s="1093"/>
      <c r="DF128" s="1094"/>
      <c r="DG128" s="1095" t="s">
        <v>437</v>
      </c>
      <c r="DH128" s="1096"/>
      <c r="DI128" s="1096"/>
      <c r="DJ128" s="1096"/>
      <c r="DK128" s="1096"/>
      <c r="DL128" s="1096" t="s">
        <v>495</v>
      </c>
      <c r="DM128" s="1096"/>
      <c r="DN128" s="1096"/>
      <c r="DO128" s="1096"/>
      <c r="DP128" s="1096"/>
      <c r="DQ128" s="1096" t="s">
        <v>496</v>
      </c>
      <c r="DR128" s="1096"/>
      <c r="DS128" s="1096"/>
      <c r="DT128" s="1096"/>
      <c r="DU128" s="1096"/>
      <c r="DV128" s="1097" t="s">
        <v>497</v>
      </c>
      <c r="DW128" s="1097"/>
      <c r="DX128" s="1097"/>
      <c r="DY128" s="1097"/>
      <c r="DZ128" s="1098"/>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498</v>
      </c>
      <c r="X129" s="1130"/>
      <c r="Y129" s="1130"/>
      <c r="Z129" s="1131"/>
      <c r="AA129" s="1014">
        <v>3803357</v>
      </c>
      <c r="AB129" s="1015"/>
      <c r="AC129" s="1015"/>
      <c r="AD129" s="1015"/>
      <c r="AE129" s="1016"/>
      <c r="AF129" s="1017">
        <v>3783005</v>
      </c>
      <c r="AG129" s="1015"/>
      <c r="AH129" s="1015"/>
      <c r="AI129" s="1015"/>
      <c r="AJ129" s="1016"/>
      <c r="AK129" s="1017">
        <v>3764885</v>
      </c>
      <c r="AL129" s="1015"/>
      <c r="AM129" s="1015"/>
      <c r="AN129" s="1015"/>
      <c r="AO129" s="1016"/>
      <c r="AP129" s="1132"/>
      <c r="AQ129" s="1133"/>
      <c r="AR129" s="1133"/>
      <c r="AS129" s="1133"/>
      <c r="AT129" s="1134"/>
      <c r="AU129" s="285"/>
      <c r="AV129" s="285"/>
      <c r="AW129" s="285"/>
      <c r="AX129" s="1123" t="s">
        <v>499</v>
      </c>
      <c r="AY129" s="1006"/>
      <c r="AZ129" s="1006"/>
      <c r="BA129" s="1006"/>
      <c r="BB129" s="1006"/>
      <c r="BC129" s="1006"/>
      <c r="BD129" s="1006"/>
      <c r="BE129" s="1007"/>
      <c r="BF129" s="1124" t="s">
        <v>495</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501</v>
      </c>
      <c r="X130" s="1130"/>
      <c r="Y130" s="1130"/>
      <c r="Z130" s="1131"/>
      <c r="AA130" s="1014">
        <v>720345</v>
      </c>
      <c r="AB130" s="1015"/>
      <c r="AC130" s="1015"/>
      <c r="AD130" s="1015"/>
      <c r="AE130" s="1016"/>
      <c r="AF130" s="1017">
        <v>714525</v>
      </c>
      <c r="AG130" s="1015"/>
      <c r="AH130" s="1015"/>
      <c r="AI130" s="1015"/>
      <c r="AJ130" s="1016"/>
      <c r="AK130" s="1017">
        <v>715357</v>
      </c>
      <c r="AL130" s="1015"/>
      <c r="AM130" s="1015"/>
      <c r="AN130" s="1015"/>
      <c r="AO130" s="1016"/>
      <c r="AP130" s="1132"/>
      <c r="AQ130" s="1133"/>
      <c r="AR130" s="1133"/>
      <c r="AS130" s="1133"/>
      <c r="AT130" s="1134"/>
      <c r="AU130" s="285"/>
      <c r="AV130" s="285"/>
      <c r="AW130" s="285"/>
      <c r="AX130" s="1123" t="s">
        <v>502</v>
      </c>
      <c r="AY130" s="1006"/>
      <c r="AZ130" s="1006"/>
      <c r="BA130" s="1006"/>
      <c r="BB130" s="1006"/>
      <c r="BC130" s="1006"/>
      <c r="BD130" s="1006"/>
      <c r="BE130" s="1007"/>
      <c r="BF130" s="1160">
        <v>10.7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503</v>
      </c>
      <c r="X131" s="1168"/>
      <c r="Y131" s="1168"/>
      <c r="Z131" s="1169"/>
      <c r="AA131" s="1061">
        <v>3083012</v>
      </c>
      <c r="AB131" s="1040"/>
      <c r="AC131" s="1040"/>
      <c r="AD131" s="1040"/>
      <c r="AE131" s="1041"/>
      <c r="AF131" s="1039">
        <v>3068480</v>
      </c>
      <c r="AG131" s="1040"/>
      <c r="AH131" s="1040"/>
      <c r="AI131" s="1040"/>
      <c r="AJ131" s="1041"/>
      <c r="AK131" s="1039">
        <v>3049528</v>
      </c>
      <c r="AL131" s="1040"/>
      <c r="AM131" s="1040"/>
      <c r="AN131" s="1040"/>
      <c r="AO131" s="1041"/>
      <c r="AP131" s="1170"/>
      <c r="AQ131" s="1171"/>
      <c r="AR131" s="1171"/>
      <c r="AS131" s="1171"/>
      <c r="AT131" s="1172"/>
      <c r="AU131" s="285"/>
      <c r="AV131" s="285"/>
      <c r="AW131" s="285"/>
      <c r="AX131" s="1142" t="s">
        <v>504</v>
      </c>
      <c r="AY131" s="1093"/>
      <c r="AZ131" s="1093"/>
      <c r="BA131" s="1093"/>
      <c r="BB131" s="1093"/>
      <c r="BC131" s="1093"/>
      <c r="BD131" s="1093"/>
      <c r="BE131" s="1094"/>
      <c r="BF131" s="1143">
        <v>62.3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506</v>
      </c>
      <c r="W132" s="1153"/>
      <c r="X132" s="1153"/>
      <c r="Y132" s="1153"/>
      <c r="Z132" s="1154"/>
      <c r="AA132" s="1155">
        <v>11.40199908</v>
      </c>
      <c r="AB132" s="1156"/>
      <c r="AC132" s="1156"/>
      <c r="AD132" s="1156"/>
      <c r="AE132" s="1157"/>
      <c r="AF132" s="1158">
        <v>10.394397229999999</v>
      </c>
      <c r="AG132" s="1156"/>
      <c r="AH132" s="1156"/>
      <c r="AI132" s="1156"/>
      <c r="AJ132" s="1157"/>
      <c r="AK132" s="1158">
        <v>10.423875430000001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507</v>
      </c>
      <c r="W133" s="1136"/>
      <c r="X133" s="1136"/>
      <c r="Y133" s="1136"/>
      <c r="Z133" s="1137"/>
      <c r="AA133" s="1138">
        <v>10.6</v>
      </c>
      <c r="AB133" s="1139"/>
      <c r="AC133" s="1139"/>
      <c r="AD133" s="1139"/>
      <c r="AE133" s="1140"/>
      <c r="AF133" s="1138">
        <v>10.5</v>
      </c>
      <c r="AG133" s="1139"/>
      <c r="AH133" s="1139"/>
      <c r="AI133" s="1139"/>
      <c r="AJ133" s="1140"/>
      <c r="AK133" s="1138">
        <v>10.7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RRAAZsf6/GjZzdhA1rZ4htTxS0H5JUESvDycYhWe2Au+IN1mLKjwBVRyquB3DATVFA6vREw4w1lWMUNmQx2Tw==" saltValue="d92C1nQJOvHCNgG9RHgd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RaRHb5+Wj0YfXrDslSslkvgwl1H74QtHAGKeF537y2a0WDgR78+ypQM9LGlkEJScuHh2HHBT8KBs3t5Ue2Q5Q==" saltValue="S00CPFvP6qRN2fbJFfYB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37"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5LDNn/lACwinbz56i9nyG1BHYDU6MAetMPGFp4DgJ5qvAnlIPSUKR6NkKnSqZoCA1uEN0dJuTYLptLbTyx0vQ==" saltValue="H3CB9yf8x6edLUIS09nj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516</v>
      </c>
      <c r="AL9" s="1179"/>
      <c r="AM9" s="1179"/>
      <c r="AN9" s="1180"/>
      <c r="AO9" s="313">
        <v>810262</v>
      </c>
      <c r="AP9" s="313">
        <v>137309</v>
      </c>
      <c r="AQ9" s="314">
        <v>140211</v>
      </c>
      <c r="AR9" s="315">
        <v>-2.1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517</v>
      </c>
      <c r="AL10" s="1179"/>
      <c r="AM10" s="1179"/>
      <c r="AN10" s="1180"/>
      <c r="AO10" s="316">
        <v>82243</v>
      </c>
      <c r="AP10" s="316">
        <v>13937</v>
      </c>
      <c r="AQ10" s="317">
        <v>17469</v>
      </c>
      <c r="AR10" s="318">
        <v>-20.2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518</v>
      </c>
      <c r="AL11" s="1179"/>
      <c r="AM11" s="1179"/>
      <c r="AN11" s="1180"/>
      <c r="AO11" s="316">
        <v>243133</v>
      </c>
      <c r="AP11" s="316">
        <v>41202</v>
      </c>
      <c r="AQ11" s="317">
        <v>23430</v>
      </c>
      <c r="AR11" s="318">
        <v>75.900000000000006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519</v>
      </c>
      <c r="AL12" s="1179"/>
      <c r="AM12" s="1179"/>
      <c r="AN12" s="1180"/>
      <c r="AO12" s="316" t="s">
        <v>520</v>
      </c>
      <c r="AP12" s="316" t="s">
        <v>520</v>
      </c>
      <c r="AQ12" s="317">
        <v>2927</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522</v>
      </c>
      <c r="AL14" s="1179"/>
      <c r="AM14" s="1179"/>
      <c r="AN14" s="1180"/>
      <c r="AO14" s="316" t="s">
        <v>520</v>
      </c>
      <c r="AP14" s="316" t="s">
        <v>520</v>
      </c>
      <c r="AQ14" s="317">
        <v>6472</v>
      </c>
      <c r="AR14" s="318" t="s">
        <v>520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523</v>
      </c>
      <c r="AL15" s="1179"/>
      <c r="AM15" s="1179"/>
      <c r="AN15" s="1180"/>
      <c r="AO15" s="316">
        <v>9429</v>
      </c>
      <c r="AP15" s="316">
        <v>1598</v>
      </c>
      <c r="AQ15" s="317">
        <v>3599</v>
      </c>
      <c r="AR15" s="318">
        <v>-55.6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524</v>
      </c>
      <c r="AL16" s="1182"/>
      <c r="AM16" s="1182"/>
      <c r="AN16" s="1183"/>
      <c r="AO16" s="316">
        <v>-88794</v>
      </c>
      <c r="AP16" s="316">
        <v>-15047</v>
      </c>
      <c r="AQ16" s="317">
        <v>-14458</v>
      </c>
      <c r="AR16" s="318">
        <v>4.0999999999999996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1056273</v>
      </c>
      <c r="AP17" s="316">
        <v>178999</v>
      </c>
      <c r="AQ17" s="317">
        <v>179649</v>
      </c>
      <c r="AR17" s="318">
        <v>-0.4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529</v>
      </c>
      <c r="AL21" s="1174"/>
      <c r="AM21" s="1174"/>
      <c r="AN21" s="1175"/>
      <c r="AO21" s="328">
        <v>15.08</v>
      </c>
      <c r="AP21" s="329">
        <v>16.079999999999998</v>
      </c>
      <c r="AQ21" s="330">
        <v>-1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530</v>
      </c>
      <c r="AL22" s="1174"/>
      <c r="AM22" s="1174"/>
      <c r="AN22" s="1175"/>
      <c r="AO22" s="333">
        <v>97.6</v>
      </c>
      <c r="AP22" s="334">
        <v>96</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534</v>
      </c>
      <c r="AL32" s="1190"/>
      <c r="AM32" s="1190"/>
      <c r="AN32" s="1191"/>
      <c r="AO32" s="343">
        <v>865860</v>
      </c>
      <c r="AP32" s="343">
        <v>146731</v>
      </c>
      <c r="AQ32" s="344">
        <v>107391</v>
      </c>
      <c r="AR32" s="345">
        <v>36.6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535</v>
      </c>
      <c r="AL33" s="1190"/>
      <c r="AM33" s="1190"/>
      <c r="AN33" s="1191"/>
      <c r="AO33" s="343" t="s">
        <v>520</v>
      </c>
      <c r="AP33" s="343" t="s">
        <v>520</v>
      </c>
      <c r="AQ33" s="344">
        <v>130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536</v>
      </c>
      <c r="AL34" s="1190"/>
      <c r="AM34" s="1190"/>
      <c r="AN34" s="1191"/>
      <c r="AO34" s="343" t="s">
        <v>520</v>
      </c>
      <c r="AP34" s="343" t="s">
        <v>520</v>
      </c>
      <c r="AQ34" s="344">
        <v>239</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537</v>
      </c>
      <c r="AL35" s="1190"/>
      <c r="AM35" s="1190"/>
      <c r="AN35" s="1191"/>
      <c r="AO35" s="343">
        <v>183177</v>
      </c>
      <c r="AP35" s="343">
        <v>31042</v>
      </c>
      <c r="AQ35" s="344">
        <v>23019</v>
      </c>
      <c r="AR35" s="345">
        <v>34.9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538</v>
      </c>
      <c r="AL36" s="1190"/>
      <c r="AM36" s="1190"/>
      <c r="AN36" s="1191"/>
      <c r="AO36" s="343">
        <v>14207</v>
      </c>
      <c r="AP36" s="343">
        <v>2408</v>
      </c>
      <c r="AQ36" s="344">
        <v>3575</v>
      </c>
      <c r="AR36" s="345">
        <v>-32.6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539</v>
      </c>
      <c r="AL37" s="1190"/>
      <c r="AM37" s="1190"/>
      <c r="AN37" s="1191"/>
      <c r="AO37" s="343" t="s">
        <v>520</v>
      </c>
      <c r="AP37" s="343" t="s">
        <v>520</v>
      </c>
      <c r="AQ37" s="344">
        <v>750</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540</v>
      </c>
      <c r="AL38" s="1193"/>
      <c r="AM38" s="1193"/>
      <c r="AN38" s="1194"/>
      <c r="AO38" s="346">
        <v>34</v>
      </c>
      <c r="AP38" s="346">
        <v>6</v>
      </c>
      <c r="AQ38" s="347">
        <v>17</v>
      </c>
      <c r="AR38" s="335">
        <v>-64.7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541</v>
      </c>
      <c r="AL39" s="1193"/>
      <c r="AM39" s="1193"/>
      <c r="AN39" s="1194"/>
      <c r="AO39" s="343">
        <v>-30042</v>
      </c>
      <c r="AP39" s="343">
        <v>-5091</v>
      </c>
      <c r="AQ39" s="344">
        <v>-4961</v>
      </c>
      <c r="AR39" s="345">
        <v>2.6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542</v>
      </c>
      <c r="AL40" s="1190"/>
      <c r="AM40" s="1190"/>
      <c r="AN40" s="1191"/>
      <c r="AO40" s="343">
        <v>-715357</v>
      </c>
      <c r="AP40" s="343">
        <v>-121226</v>
      </c>
      <c r="AQ40" s="344">
        <v>-92273</v>
      </c>
      <c r="AR40" s="345">
        <v>31.4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317879</v>
      </c>
      <c r="AP41" s="343">
        <v>53869</v>
      </c>
      <c r="AQ41" s="344">
        <v>37889</v>
      </c>
      <c r="AR41" s="345">
        <v>42.2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511</v>
      </c>
      <c r="AN49" s="1186" t="s">
        <v>546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627640</v>
      </c>
      <c r="AN51" s="365">
        <v>94425</v>
      </c>
      <c r="AO51" s="366">
        <v>22.4</v>
      </c>
      <c r="AP51" s="367">
        <v>162193</v>
      </c>
      <c r="AQ51" s="368">
        <v>-7.7</v>
      </c>
      <c r="AR51" s="369">
        <v>30.1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137318</v>
      </c>
      <c r="AN52" s="373">
        <v>20659</v>
      </c>
      <c r="AO52" s="374">
        <v>-35</v>
      </c>
      <c r="AP52" s="375">
        <v>79985</v>
      </c>
      <c r="AQ52" s="376">
        <v>-8.8000000000000007</v>
      </c>
      <c r="AR52" s="377">
        <v>-26.2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789654</v>
      </c>
      <c r="AN53" s="365">
        <v>122408</v>
      </c>
      <c r="AO53" s="366">
        <v>29.6</v>
      </c>
      <c r="AP53" s="367">
        <v>168868</v>
      </c>
      <c r="AQ53" s="368">
        <v>4.0999999999999996</v>
      </c>
      <c r="AR53" s="369">
        <v>25.5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462425</v>
      </c>
      <c r="AN54" s="373">
        <v>71683</v>
      </c>
      <c r="AO54" s="374">
        <v>247</v>
      </c>
      <c r="AP54" s="375">
        <v>79360</v>
      </c>
      <c r="AQ54" s="376">
        <v>-0.8</v>
      </c>
      <c r="AR54" s="377">
        <v>247.8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675319</v>
      </c>
      <c r="AN55" s="365">
        <v>107279</v>
      </c>
      <c r="AO55" s="366">
        <v>-12.4</v>
      </c>
      <c r="AP55" s="367">
        <v>202870</v>
      </c>
      <c r="AQ55" s="368">
        <v>20.100000000000001</v>
      </c>
      <c r="AR55" s="369">
        <v>-32.5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445988</v>
      </c>
      <c r="AN56" s="373">
        <v>70848</v>
      </c>
      <c r="AO56" s="374">
        <v>-1.2</v>
      </c>
      <c r="AP56" s="375">
        <v>79735</v>
      </c>
      <c r="AQ56" s="376">
        <v>0.5</v>
      </c>
      <c r="AR56" s="377">
        <v>-1.7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359439</v>
      </c>
      <c r="AN57" s="365">
        <v>59196</v>
      </c>
      <c r="AO57" s="366">
        <v>-44.8</v>
      </c>
      <c r="AP57" s="367">
        <v>167497</v>
      </c>
      <c r="AQ57" s="368">
        <v>-17.399999999999999</v>
      </c>
      <c r="AR57" s="369">
        <v>-27.4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130516</v>
      </c>
      <c r="AN58" s="373">
        <v>21495</v>
      </c>
      <c r="AO58" s="374">
        <v>-69.7</v>
      </c>
      <c r="AP58" s="375">
        <v>82571</v>
      </c>
      <c r="AQ58" s="376">
        <v>3.6</v>
      </c>
      <c r="AR58" s="377">
        <v>-73.3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426385</v>
      </c>
      <c r="AN59" s="365">
        <v>72256</v>
      </c>
      <c r="AO59" s="366">
        <v>22.1</v>
      </c>
      <c r="AP59" s="367">
        <v>190274</v>
      </c>
      <c r="AQ59" s="368">
        <v>13.6</v>
      </c>
      <c r="AR59" s="369">
        <v>8.5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240036</v>
      </c>
      <c r="AN60" s="373">
        <v>40677</v>
      </c>
      <c r="AO60" s="374">
        <v>89.2</v>
      </c>
      <c r="AP60" s="375">
        <v>88584</v>
      </c>
      <c r="AQ60" s="376">
        <v>7.3</v>
      </c>
      <c r="AR60" s="377">
        <v>81.900000000000006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575687</v>
      </c>
      <c r="AN61" s="380">
        <v>91113</v>
      </c>
      <c r="AO61" s="381">
        <v>3.4</v>
      </c>
      <c r="AP61" s="382">
        <v>178340</v>
      </c>
      <c r="AQ61" s="383">
        <v>2.5</v>
      </c>
      <c r="AR61" s="369">
        <v>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283257</v>
      </c>
      <c r="AN62" s="373">
        <v>45072</v>
      </c>
      <c r="AO62" s="374">
        <v>46.1</v>
      </c>
      <c r="AP62" s="375">
        <v>82047</v>
      </c>
      <c r="AQ62" s="376">
        <v>0.4</v>
      </c>
      <c r="AR62" s="377">
        <v>45.7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syiHqLeOhB+BnZzRS15IYiq6+T2Rp6OvbdEB37oWpruhJzQNzPXO0WJ7fQlMXVBThfrtnwZv3kCSvEGl/Zylg==" saltValue="bmvN8da3zaf/D/9oOPLw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Io/8fo69YF5R51zo8Q4a8Uy+7Uai/CoEj27fR9e39tr3DR5yfjzZBGTmjdGOqfwquk8yXKUUVArCtARj+5gZeQ==" saltValue="hnUMfz+N2E+uNcyEt0gW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DmgaJjH25HuiCRUCIz8Jib1M94k/gwla/9Xv9Z0Y6lRPqYVnWBdU4xcOzRO9njBxSbxZ1upOcc8lfJ9MSJYqyA==" saltValue="Dpdb3UfVA2VeYpIi0pBf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34.630000000000003</v>
      </c>
      <c r="G47" s="12">
        <v>37.31</v>
      </c>
      <c r="H47" s="12">
        <v>37.299999999999997</v>
      </c>
      <c r="I47" s="12">
        <v>33.82</v>
      </c>
      <c r="J47" s="13">
        <v>33.57</v>
      </c>
    </row>
    <row r="48" spans="2:10" ht="57.75" customHeight="1" x14ac:dyDescent="0.15">
      <c r="B48" s="14"/>
      <c r="C48" s="1200" t="s">
        <v>4</v>
      </c>
      <c r="D48" s="1200"/>
      <c r="E48" s="1201"/>
      <c r="F48" s="15">
        <v>4.2300000000000004</v>
      </c>
      <c r="G48" s="16">
        <v>4.04</v>
      </c>
      <c r="H48" s="16">
        <v>2.21</v>
      </c>
      <c r="I48" s="16">
        <v>2.7</v>
      </c>
      <c r="J48" s="17">
        <v>3.84</v>
      </c>
    </row>
    <row r="49" spans="2:10" ht="57.75" customHeight="1" thickBot="1" x14ac:dyDescent="0.2">
      <c r="B49" s="18"/>
      <c r="C49" s="1202" t="s">
        <v>5</v>
      </c>
      <c r="D49" s="1202"/>
      <c r="E49" s="1203"/>
      <c r="F49" s="19">
        <v>1.1000000000000001</v>
      </c>
      <c r="G49" s="20" t="s">
        <v>567</v>
      </c>
      <c r="H49" s="20" t="s">
        <v>568</v>
      </c>
      <c r="I49" s="20" t="s">
        <v>569</v>
      </c>
      <c r="J49" s="21" t="s">
        <v>570</v>
      </c>
    </row>
    <row r="50" spans="2:10" ht="13.5" customHeight="1" x14ac:dyDescent="0.15"/>
  </sheetData>
  <sheetProtection algorithmName="SHA-512" hashValue="boCKhYMfDF4m4zsChSs5yWSAC4yrEqi8DYFeUkzq7ApEk0xgev0j6ZJFsvBH1NV1Ow1QmcnlVT3MmtkqEq9TFA==" saltValue="i01pj6fQHiSYAJgNDk9W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113</cp:lastModifiedBy>
  <cp:lastPrinted>2021-03-01T06:43:36Z</cp:lastPrinted>
  <dcterms:created xsi:type="dcterms:W3CDTF">2021-02-05T00:55:32Z</dcterms:created>
  <dcterms:modified xsi:type="dcterms:W3CDTF">2021-03-23T07:35:18Z</dcterms:modified>
  <cp:category/>
</cp:coreProperties>
</file>